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680" windowWidth="6450" windowHeight="4710" activeTab="1"/>
  </bookViews>
  <sheets>
    <sheet name="１日目" sheetId="1" r:id="rId1"/>
    <sheet name="２日目" sheetId="2" r:id="rId2"/>
  </sheets>
  <definedNames>
    <definedName name="_xlnm.Print_Area" localSheetId="0">'１日目'!$A$1:$T$46</definedName>
    <definedName name="_xlnm.Print_Area" localSheetId="1">'２日目'!$A$1:$U$161</definedName>
  </definedNames>
  <calcPr fullCalcOnLoad="1"/>
</workbook>
</file>

<file path=xl/sharedStrings.xml><?xml version="1.0" encoding="utf-8"?>
<sst xmlns="http://schemas.openxmlformats.org/spreadsheetml/2006/main" count="1109" uniqueCount="243">
  <si>
    <t>No.</t>
  </si>
  <si>
    <t>種目</t>
  </si>
  <si>
    <t>組数</t>
  </si>
  <si>
    <t>招集開始時刻</t>
  </si>
  <si>
    <t>収集完了時刻</t>
  </si>
  <si>
    <t>競技開始時刻</t>
  </si>
  <si>
    <t>招集開始</t>
  </si>
  <si>
    <t>招集完了</t>
  </si>
  <si>
    <t>=Q2*60+S2</t>
  </si>
  <si>
    <t>=W2-V2</t>
  </si>
  <si>
    <t>=X2/60</t>
  </si>
  <si>
    <t>=TRUNC(Y2,0)</t>
  </si>
  <si>
    <t>=MOD(X2,60)</t>
  </si>
  <si>
    <t>=AA2/10</t>
  </si>
  <si>
    <t>=TRUNC(AB2,0)'</t>
  </si>
  <si>
    <t>=(AB2-AC2)*10</t>
  </si>
  <si>
    <t>=X2-V2</t>
  </si>
  <si>
    <t>=AE2/60</t>
  </si>
  <si>
    <t>=TRUNC(AF2,0)</t>
  </si>
  <si>
    <t>=MOD(AE2,60)</t>
  </si>
  <si>
    <t>=AH2/10</t>
  </si>
  <si>
    <t>=TRUNC(AI2,0)</t>
  </si>
  <si>
    <t>=(AI2-AJ2)*10</t>
  </si>
  <si>
    <t>=AE2-U2</t>
  </si>
  <si>
    <t>=AL2/60</t>
  </si>
  <si>
    <t>=TRUNC(AM2,0)</t>
  </si>
  <si>
    <t>=MOD(AL2,60)</t>
  </si>
  <si>
    <t>=AO2/10</t>
  </si>
  <si>
    <t>=TRUNC(AP2,0)</t>
  </si>
  <si>
    <t>=(AP2-AQ2)*10</t>
  </si>
  <si>
    <t>男</t>
  </si>
  <si>
    <t>予選</t>
  </si>
  <si>
    <t>：</t>
  </si>
  <si>
    <t>00</t>
  </si>
  <si>
    <t>女</t>
  </si>
  <si>
    <t>20</t>
  </si>
  <si>
    <t>女四種</t>
  </si>
  <si>
    <t xml:space="preserve"> 100mH</t>
  </si>
  <si>
    <t>45</t>
  </si>
  <si>
    <t>男四種</t>
  </si>
  <si>
    <t>10</t>
  </si>
  <si>
    <t>準決</t>
  </si>
  <si>
    <t>40</t>
  </si>
  <si>
    <t>決勝</t>
  </si>
  <si>
    <t>30</t>
  </si>
  <si>
    <t>砲丸投</t>
  </si>
  <si>
    <t>15</t>
  </si>
  <si>
    <t>4×100m</t>
  </si>
  <si>
    <t xml:space="preserve"> 400m</t>
  </si>
  <si>
    <t>1500m</t>
  </si>
  <si>
    <t>走高跳</t>
  </si>
  <si>
    <t>走幅跳</t>
  </si>
  <si>
    <t>＜フィールド競技＞</t>
  </si>
  <si>
    <t>役員・代表者会議　8:20</t>
  </si>
  <si>
    <t>＜トラック種目＞</t>
  </si>
  <si>
    <t>２日目（9:30競技開始）</t>
  </si>
  <si>
    <t>55</t>
  </si>
  <si>
    <t xml:space="preserve"> 200m</t>
  </si>
  <si>
    <t>3000m</t>
  </si>
  <si>
    <t>50</t>
  </si>
  <si>
    <t xml:space="preserve"> 800m</t>
  </si>
  <si>
    <t>男四種</t>
  </si>
  <si>
    <t>女四種</t>
  </si>
  <si>
    <t>③</t>
  </si>
  <si>
    <t>三段跳</t>
  </si>
  <si>
    <t>男子</t>
  </si>
  <si>
    <t>女子</t>
  </si>
  <si>
    <t>招集完了時刻</t>
  </si>
  <si>
    <t>共通</t>
  </si>
  <si>
    <t>ラウンド</t>
  </si>
  <si>
    <t>参加数</t>
  </si>
  <si>
    <t>:</t>
  </si>
  <si>
    <t>25</t>
  </si>
  <si>
    <t>35</t>
  </si>
  <si>
    <t>05</t>
  </si>
  <si>
    <t>女子</t>
  </si>
  <si>
    <t>男子</t>
  </si>
  <si>
    <t>１～５組</t>
  </si>
  <si>
    <t>８００ｍ</t>
  </si>
  <si>
    <t>６～10組</t>
  </si>
  <si>
    <t>11～13組</t>
  </si>
  <si>
    <t>１５００ｍ</t>
  </si>
  <si>
    <t>１～３組</t>
  </si>
  <si>
    <t>４×１００ｍ</t>
  </si>
  <si>
    <t>棒高跳</t>
  </si>
  <si>
    <t>走幅跳</t>
  </si>
  <si>
    <t>２００ｍ</t>
  </si>
  <si>
    <t>１５００ｍ</t>
  </si>
  <si>
    <t>１～２組</t>
  </si>
  <si>
    <t>３～４組</t>
  </si>
  <si>
    <t>３０００ｍ</t>
  </si>
  <si>
    <t>４×１００ｍ</t>
  </si>
  <si>
    <t>１００ｍH</t>
  </si>
  <si>
    <t>８００ｍ</t>
  </si>
  <si>
    <t>２００ｍ</t>
  </si>
  <si>
    <t>１００ｍH</t>
  </si>
  <si>
    <t>３０００ｍ</t>
  </si>
  <si>
    <t>４×１００ｍ</t>
  </si>
  <si>
    <t>走高跳</t>
  </si>
  <si>
    <t>砲丸投</t>
  </si>
  <si>
    <t>三段跳</t>
  </si>
  <si>
    <t>11～15組</t>
  </si>
  <si>
    <t>４～６組</t>
  </si>
  <si>
    <t>00</t>
  </si>
  <si>
    <t>組・着</t>
  </si>
  <si>
    <t>ラウンド</t>
  </si>
  <si>
    <t>招集組</t>
  </si>
  <si>
    <t>４組（４着＋２）</t>
  </si>
  <si>
    <t>準決勝</t>
  </si>
  <si>
    <t>３組（２着＋２）</t>
  </si>
  <si>
    <t>No.</t>
  </si>
  <si>
    <t>=Q2*60+S2</t>
  </si>
  <si>
    <t>=W2-V2</t>
  </si>
  <si>
    <t>=X2/60</t>
  </si>
  <si>
    <t>=TRUNC(Y2,0)</t>
  </si>
  <si>
    <t>=MOD(X2,60)</t>
  </si>
  <si>
    <t>=AA2/10</t>
  </si>
  <si>
    <t>=TRUNC(AB2,0)'</t>
  </si>
  <si>
    <t>=(AB2-AC2)*10</t>
  </si>
  <si>
    <t>=X2-V2</t>
  </si>
  <si>
    <t>=AE2/60</t>
  </si>
  <si>
    <t>=TRUNC(AF2,0)</t>
  </si>
  <si>
    <t>=MOD(AE2,60)</t>
  </si>
  <si>
    <t>=AH2/10</t>
  </si>
  <si>
    <t>=TRUNC(AI2,0)</t>
  </si>
  <si>
    <t>=(AI2-AJ2)*10</t>
  </si>
  <si>
    <t>=AE2-U2</t>
  </si>
  <si>
    <t>=AL2/60</t>
  </si>
  <si>
    <t>=TRUNC(AM2,0)</t>
  </si>
  <si>
    <t>=MOD(AL2,60)</t>
  </si>
  <si>
    <t>=AO2/10</t>
  </si>
  <si>
    <t>=TRUNC(AP2,0)</t>
  </si>
  <si>
    <t>=(AP2-AQ2)*10</t>
  </si>
  <si>
    <t>１５００ｍ</t>
  </si>
  <si>
    <t>４×１００ｍ</t>
  </si>
  <si>
    <t>８００ｍ</t>
  </si>
  <si>
    <t>4×100m</t>
  </si>
  <si>
    <t>：</t>
  </si>
  <si>
    <t xml:space="preserve"> 100mH</t>
  </si>
  <si>
    <t>1500m</t>
  </si>
  <si>
    <t xml:space="preserve"> 200m</t>
  </si>
  <si>
    <t>3000m</t>
  </si>
  <si>
    <t xml:space="preserve"> 800m</t>
  </si>
  <si>
    <t xml:space="preserve"> 400m</t>
  </si>
  <si>
    <t>④</t>
  </si>
  <si>
    <t>：</t>
  </si>
  <si>
    <t xml:space="preserve"> 200m</t>
  </si>
  <si>
    <t>③</t>
  </si>
  <si>
    <t>：</t>
  </si>
  <si>
    <t>区分</t>
  </si>
  <si>
    <t>組・着＋α</t>
  </si>
  <si>
    <t>種別</t>
  </si>
  <si>
    <t>招集組</t>
  </si>
  <si>
    <t>４００ｍ</t>
  </si>
  <si>
    <t>１００ｍ</t>
  </si>
  <si>
    <t>１１０ｍＨ</t>
  </si>
  <si>
    <t>３組（２着＋２）</t>
  </si>
  <si>
    <t>：</t>
  </si>
  <si>
    <t>ラウンド</t>
  </si>
  <si>
    <t>砲丸投</t>
  </si>
  <si>
    <t>走高跳</t>
  </si>
  <si>
    <t>・役員・代表者会議　８：００　・選手集合　８：４０　・開会式　８：４５</t>
  </si>
  <si>
    <t>・主任会　８：００　・役員打合せ（パート別）８：２０</t>
  </si>
  <si>
    <t>決勝（Ａ・Ｂピット）</t>
  </si>
  <si>
    <t>＜トラック競技＞</t>
  </si>
  <si>
    <t>７組（３着＋３）</t>
  </si>
  <si>
    <t>④</t>
  </si>
  <si>
    <t>③</t>
  </si>
  <si>
    <t>四種①１１０ｍH</t>
  </si>
  <si>
    <t>四種④４００ｍ</t>
  </si>
  <si>
    <t>四種②砲丸投</t>
  </si>
  <si>
    <t>四種③走高跳</t>
  </si>
  <si>
    <t>四種①１００ｍＨ</t>
  </si>
  <si>
    <t>四種④２００ｍ</t>
  </si>
  <si>
    <t>四種②走高跳</t>
  </si>
  <si>
    <t>四種③砲丸投</t>
  </si>
  <si>
    <t>11～14組</t>
  </si>
  <si>
    <t>(4-3+4)</t>
  </si>
  <si>
    <t>(2-4)</t>
  </si>
  <si>
    <t>(2-5+2)</t>
  </si>
  <si>
    <t>(2-6+2)</t>
  </si>
  <si>
    <t>(4ﾀｲﾑﾚｰｽ)</t>
  </si>
  <si>
    <t>(ABﾋﾟｯﾄ)</t>
  </si>
  <si>
    <t>(Aﾋﾟｯﾄ)</t>
  </si>
  <si>
    <t>(Bﾋﾟｯﾄ)</t>
  </si>
  <si>
    <t>：</t>
  </si>
  <si>
    <t>30</t>
  </si>
  <si>
    <t>45</t>
  </si>
  <si>
    <t>15</t>
  </si>
  <si>
    <t>50</t>
  </si>
  <si>
    <t>40</t>
  </si>
  <si>
    <t>55</t>
  </si>
  <si>
    <t>10</t>
  </si>
  <si>
    <t>20</t>
  </si>
  <si>
    <t>00</t>
  </si>
  <si>
    <t>４～５組</t>
  </si>
  <si>
    <t>：</t>
  </si>
  <si>
    <t>:</t>
  </si>
  <si>
    <t>50</t>
  </si>
  <si>
    <t>00</t>
  </si>
  <si>
    <t>30</t>
  </si>
  <si>
    <t>競技日程　第１日目</t>
  </si>
  <si>
    <t>競技日程　第２日目</t>
  </si>
  <si>
    <t>25</t>
  </si>
  <si>
    <t>35</t>
  </si>
  <si>
    <t>00</t>
  </si>
  <si>
    <t>10</t>
  </si>
  <si>
    <t>40</t>
  </si>
  <si>
    <t>45</t>
  </si>
  <si>
    <t>１３組（１着＋１１）</t>
  </si>
  <si>
    <t>１５組（１着＋９）　</t>
  </si>
  <si>
    <t>４１人</t>
  </si>
  <si>
    <t>５４人</t>
  </si>
  <si>
    <t>６～９組</t>
  </si>
  <si>
    <t>９組タイムレース</t>
  </si>
  <si>
    <t>７～９組</t>
  </si>
  <si>
    <t>４組</t>
  </si>
  <si>
    <t>１３組（１着＋１１）</t>
  </si>
  <si>
    <t>１４組（１着＋１０）</t>
  </si>
  <si>
    <t>８組（２着＋８）</t>
  </si>
  <si>
    <t>７組（２着＋1）</t>
  </si>
  <si>
    <t>６～１0組</t>
  </si>
  <si>
    <t>６～７組</t>
  </si>
  <si>
    <t>１～４組</t>
  </si>
  <si>
    <t>５～８組</t>
  </si>
  <si>
    <t>:</t>
  </si>
  <si>
    <t>８人</t>
  </si>
  <si>
    <t>６８人</t>
  </si>
  <si>
    <t>３１人</t>
  </si>
  <si>
    <t>９４人</t>
  </si>
  <si>
    <t>４９人</t>
  </si>
  <si>
    <t>１４組（１着＋１０）</t>
  </si>
  <si>
    <t>６組（２着＋３）</t>
  </si>
  <si>
    <t>１０組（２着＋４）　</t>
  </si>
  <si>
    <t>８０人</t>
  </si>
  <si>
    <t>２６人</t>
  </si>
  <si>
    <t>５９人</t>
  </si>
  <si>
    <t>30</t>
  </si>
  <si>
    <t>15</t>
  </si>
  <si>
    <t>55</t>
  </si>
  <si>
    <t>25</t>
  </si>
  <si>
    <t>６月２３日　木曜日</t>
  </si>
  <si>
    <t>６月２４日　金曜日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</si>
</sst>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HGSｺﾞｼｯｸM"/>
      <family val="3"/>
    </font>
    <font>
      <b/>
      <sz val="12"/>
      <name val="ＭＳ Ｐゴシック"/>
      <family val="3"/>
    </font>
    <font>
      <i/>
      <sz val="11"/>
      <name val="ＭＳ ゴシック"/>
      <family val="3"/>
    </font>
    <font>
      <b/>
      <i/>
      <sz val="12"/>
      <name val="ＭＳ ゴシック"/>
      <family val="3"/>
    </font>
    <font>
      <b/>
      <sz val="12"/>
      <color indexed="9"/>
      <name val="ＭＳ ゴシック"/>
      <family val="3"/>
    </font>
    <font>
      <b/>
      <i/>
      <sz val="12"/>
      <color indexed="9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3" fillId="32" borderId="12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49" fontId="4" fillId="0" borderId="13" xfId="0" applyNumberFormat="1" applyFont="1" applyBorder="1" applyAlignment="1" quotePrefix="1">
      <alignment vertical="center" wrapText="1"/>
    </xf>
    <xf numFmtId="49" fontId="4" fillId="0" borderId="12" xfId="0" applyNumberFormat="1" applyFont="1" applyBorder="1" applyAlignment="1" quotePrefix="1">
      <alignment vertical="center" wrapText="1"/>
    </xf>
    <xf numFmtId="49" fontId="4" fillId="0" borderId="0" xfId="0" applyNumberFormat="1" applyFont="1" applyBorder="1" applyAlignment="1" quotePrefix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 indent="1" shrinkToFit="1"/>
    </xf>
    <xf numFmtId="0" fontId="7" fillId="0" borderId="12" xfId="0" applyFont="1" applyBorder="1" applyAlignment="1">
      <alignment horizontal="left" vertical="center" indent="1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indent="1" shrinkToFi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vertical="center"/>
    </xf>
    <xf numFmtId="0" fontId="1" fillId="34" borderId="10" xfId="0" applyNumberFormat="1" applyFont="1" applyFill="1" applyBorder="1" applyAlignment="1">
      <alignment vertical="center"/>
    </xf>
    <xf numFmtId="0" fontId="1" fillId="34" borderId="11" xfId="0" applyNumberFormat="1" applyFont="1" applyFill="1" applyBorder="1" applyAlignment="1">
      <alignment horizontal="center" vertical="center"/>
    </xf>
    <xf numFmtId="0" fontId="1" fillId="34" borderId="11" xfId="0" applyNumberFormat="1" applyFont="1" applyFill="1" applyBorder="1" applyAlignment="1">
      <alignment vertical="center"/>
    </xf>
    <xf numFmtId="0" fontId="1" fillId="34" borderId="13" xfId="0" applyNumberFormat="1" applyFont="1" applyFill="1" applyBorder="1" applyAlignment="1">
      <alignment horizontal="left" vertical="center"/>
    </xf>
    <xf numFmtId="0" fontId="1" fillId="34" borderId="11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" fillId="34" borderId="0" xfId="0" applyNumberFormat="1" applyFont="1" applyFill="1" applyBorder="1" applyAlignment="1">
      <alignment horizontal="left" vertical="center"/>
    </xf>
    <xf numFmtId="0" fontId="1" fillId="34" borderId="0" xfId="0" applyNumberFormat="1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Alignment="1">
      <alignment vertical="center"/>
    </xf>
    <xf numFmtId="0" fontId="1" fillId="34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left" vertical="center"/>
    </xf>
    <xf numFmtId="0" fontId="6" fillId="35" borderId="12" xfId="0" applyFont="1" applyFill="1" applyBorder="1" applyAlignment="1">
      <alignment vertical="center"/>
    </xf>
    <xf numFmtId="0" fontId="6" fillId="36" borderId="12" xfId="0" applyFont="1" applyFill="1" applyBorder="1" applyAlignment="1">
      <alignment vertical="center"/>
    </xf>
    <xf numFmtId="0" fontId="1" fillId="36" borderId="13" xfId="0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vertical="center"/>
    </xf>
    <xf numFmtId="0" fontId="1" fillId="0" borderId="26" xfId="0" applyNumberFormat="1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31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left" vertical="center" indent="1" shrinkToFit="1"/>
    </xf>
    <xf numFmtId="0" fontId="9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4" xfId="0" applyFont="1" applyFill="1" applyBorder="1" applyAlignment="1">
      <alignment horizontal="center" vertical="center" shrinkToFit="1"/>
    </xf>
    <xf numFmtId="0" fontId="11" fillId="0" borderId="35" xfId="0" applyNumberFormat="1" applyFont="1" applyFill="1" applyBorder="1" applyAlignment="1">
      <alignment vertical="center"/>
    </xf>
    <xf numFmtId="49" fontId="11" fillId="0" borderId="23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shrinkToFit="1"/>
    </xf>
    <xf numFmtId="0" fontId="5" fillId="0" borderId="42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>
      <alignment horizontal="left" vertical="center"/>
    </xf>
    <xf numFmtId="0" fontId="1" fillId="0" borderId="32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34" borderId="10" xfId="0" applyNumberFormat="1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right" vertical="center" shrinkToFit="1"/>
    </xf>
    <xf numFmtId="0" fontId="1" fillId="0" borderId="44" xfId="0" applyFont="1" applyFill="1" applyBorder="1" applyAlignment="1">
      <alignment horizontal="right" vertical="center" shrinkToFit="1"/>
    </xf>
    <xf numFmtId="0" fontId="1" fillId="0" borderId="20" xfId="0" applyFont="1" applyFill="1" applyBorder="1" applyAlignment="1">
      <alignment horizontal="right" vertical="center" shrinkToFit="1"/>
    </xf>
    <xf numFmtId="0" fontId="1" fillId="0" borderId="45" xfId="0" applyFont="1" applyFill="1" applyBorder="1" applyAlignment="1">
      <alignment horizontal="right" vertical="center" shrinkToFit="1"/>
    </xf>
    <xf numFmtId="0" fontId="1" fillId="0" borderId="46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43" xfId="0" applyFont="1" applyFill="1" applyBorder="1" applyAlignment="1">
      <alignment vertical="center" shrinkToFit="1"/>
    </xf>
    <xf numFmtId="0" fontId="1" fillId="0" borderId="44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45" xfId="0" applyFont="1" applyFill="1" applyBorder="1" applyAlignment="1">
      <alignment vertical="center" shrinkToFit="1"/>
    </xf>
    <xf numFmtId="0" fontId="1" fillId="0" borderId="46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Alignment="1">
      <alignment horizontal="right" vertical="center"/>
    </xf>
    <xf numFmtId="0" fontId="1" fillId="34" borderId="11" xfId="0" applyNumberFormat="1" applyFont="1" applyFill="1" applyBorder="1" applyAlignment="1">
      <alignment horizontal="right" vertical="center" shrinkToFit="1"/>
    </xf>
    <xf numFmtId="0" fontId="1" fillId="34" borderId="11" xfId="0" applyNumberFormat="1" applyFont="1" applyFill="1" applyBorder="1" applyAlignment="1">
      <alignment horizontal="right" vertical="center"/>
    </xf>
    <xf numFmtId="0" fontId="1" fillId="34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0" fontId="1" fillId="0" borderId="47" xfId="0" applyFont="1" applyFill="1" applyBorder="1" applyAlignment="1">
      <alignment horizontal="right" vertical="center" shrinkToFit="1"/>
    </xf>
    <xf numFmtId="0" fontId="1" fillId="0" borderId="48" xfId="0" applyFont="1" applyFill="1" applyBorder="1" applyAlignment="1">
      <alignment horizontal="right" vertical="center" shrinkToFit="1"/>
    </xf>
    <xf numFmtId="0" fontId="9" fillId="0" borderId="11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0" fontId="1" fillId="0" borderId="0" xfId="0" applyNumberFormat="1" applyFont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 shrinkToFit="1"/>
    </xf>
    <xf numFmtId="0" fontId="1" fillId="0" borderId="10" xfId="0" applyNumberFormat="1" applyFont="1" applyBorder="1" applyAlignment="1">
      <alignment horizontal="right" vertical="center"/>
    </xf>
    <xf numFmtId="0" fontId="1" fillId="0" borderId="48" xfId="0" applyNumberFormat="1" applyFont="1" applyFill="1" applyBorder="1" applyAlignment="1">
      <alignment horizontal="right" vertical="center"/>
    </xf>
    <xf numFmtId="0" fontId="1" fillId="0" borderId="47" xfId="0" applyNumberFormat="1" applyFont="1" applyFill="1" applyBorder="1" applyAlignment="1">
      <alignment horizontal="right" vertical="center"/>
    </xf>
    <xf numFmtId="0" fontId="1" fillId="0" borderId="2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 shrinkToFit="1"/>
    </xf>
    <xf numFmtId="0" fontId="1" fillId="0" borderId="35" xfId="0" applyFont="1" applyFill="1" applyBorder="1" applyAlignment="1">
      <alignment horizontal="right" vertical="center" shrinkToFit="1"/>
    </xf>
    <xf numFmtId="49" fontId="5" fillId="0" borderId="14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 shrinkToFit="1"/>
    </xf>
    <xf numFmtId="0" fontId="1" fillId="34" borderId="10" xfId="0" applyNumberFormat="1" applyFont="1" applyFill="1" applyBorder="1" applyAlignment="1">
      <alignment horizontal="center" vertical="center" shrinkToFit="1"/>
    </xf>
    <xf numFmtId="0" fontId="1" fillId="34" borderId="11" xfId="0" applyNumberFormat="1" applyFont="1" applyFill="1" applyBorder="1" applyAlignment="1">
      <alignment horizontal="center" vertical="center" shrinkToFit="1"/>
    </xf>
    <xf numFmtId="0" fontId="1" fillId="34" borderId="13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shrinkToFit="1"/>
    </xf>
    <xf numFmtId="0" fontId="1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3"/>
  <sheetViews>
    <sheetView view="pageBreakPreview" zoomScale="85" zoomScaleNormal="120" zoomScaleSheetLayoutView="85" zoomScalePageLayoutView="0" workbookViewId="0" topLeftCell="A1">
      <selection activeCell="A3" sqref="A3:T3"/>
    </sheetView>
  </sheetViews>
  <sheetFormatPr defaultColWidth="9.00390625" defaultRowHeight="22.5" customHeight="1"/>
  <cols>
    <col min="1" max="1" width="3.125" style="1" customWidth="1"/>
    <col min="2" max="2" width="3.875" style="2" customWidth="1"/>
    <col min="3" max="3" width="4.375" style="2" hidden="1" customWidth="1"/>
    <col min="4" max="4" width="15.50390625" style="31" customWidth="1"/>
    <col min="5" max="5" width="7.375" style="3" customWidth="1"/>
    <col min="6" max="6" width="22.50390625" style="61" customWidth="1"/>
    <col min="7" max="7" width="9.875" style="62" customWidth="1"/>
    <col min="8" max="8" width="3.00390625" style="62" customWidth="1"/>
    <col min="9" max="9" width="1.75390625" style="68" customWidth="1"/>
    <col min="10" max="10" width="1.25" style="67" customWidth="1"/>
    <col min="11" max="11" width="1.75390625" style="66" customWidth="1"/>
    <col min="12" max="12" width="3.375" style="68" customWidth="1"/>
    <col min="13" max="13" width="2.875" style="179" customWidth="1"/>
    <col min="14" max="14" width="1.875" style="66" customWidth="1"/>
    <col min="15" max="15" width="1.37890625" style="67" customWidth="1"/>
    <col min="16" max="16" width="1.75390625" style="66" customWidth="1"/>
    <col min="17" max="17" width="3.25390625" style="68" customWidth="1"/>
    <col min="18" max="18" width="6.25390625" style="81" customWidth="1"/>
    <col min="19" max="19" width="1.75390625" style="82" customWidth="1"/>
    <col min="20" max="20" width="6.375" style="83" customWidth="1"/>
    <col min="21" max="21" width="4.625" style="29" hidden="1" customWidth="1"/>
    <col min="22" max="22" width="4.50390625" style="29" hidden="1" customWidth="1"/>
    <col min="23" max="28" width="4.625" style="1" hidden="1" customWidth="1"/>
    <col min="29" max="29" width="5.25390625" style="1" hidden="1" customWidth="1"/>
    <col min="30" max="30" width="5.75390625" style="1" hidden="1" customWidth="1"/>
    <col min="31" max="32" width="4.625" style="1" hidden="1" customWidth="1"/>
    <col min="33" max="33" width="5.625" style="1" hidden="1" customWidth="1"/>
    <col min="34" max="34" width="7.125" style="1" hidden="1" customWidth="1"/>
    <col min="35" max="41" width="4.625" style="1" hidden="1" customWidth="1"/>
    <col min="42" max="42" width="4.25390625" style="1" hidden="1" customWidth="1"/>
    <col min="43" max="43" width="6.375" style="1" hidden="1" customWidth="1"/>
    <col min="44" max="44" width="6.625" style="1" hidden="1" customWidth="1"/>
    <col min="45" max="47" width="3.75390625" style="1" hidden="1" customWidth="1"/>
    <col min="48" max="54" width="3.75390625" style="1" customWidth="1"/>
    <col min="55" max="16384" width="9.00390625" style="1" customWidth="1"/>
  </cols>
  <sheetData>
    <row r="1" spans="1:20" ht="22.5" customHeight="1">
      <c r="A1" s="229" t="s">
        <v>201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5" customHeight="1">
      <c r="A2" s="234" t="s">
        <v>241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13.5">
      <c r="A3" s="230" t="s">
        <v>161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2" ht="22.5" customHeight="1">
      <c r="A4" s="231" t="s">
        <v>164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6"/>
      <c r="V4" s="6"/>
    </row>
    <row r="5" spans="1:44" s="3" customFormat="1" ht="21.75" customHeight="1">
      <c r="A5" s="90" t="s">
        <v>110</v>
      </c>
      <c r="B5" s="101" t="s">
        <v>151</v>
      </c>
      <c r="C5" s="102"/>
      <c r="D5" s="103" t="s">
        <v>1</v>
      </c>
      <c r="E5" s="90" t="s">
        <v>149</v>
      </c>
      <c r="F5" s="90" t="s">
        <v>150</v>
      </c>
      <c r="G5" s="90" t="s">
        <v>152</v>
      </c>
      <c r="H5" s="226" t="s">
        <v>3</v>
      </c>
      <c r="I5" s="227"/>
      <c r="J5" s="227"/>
      <c r="K5" s="227"/>
      <c r="L5" s="228"/>
      <c r="M5" s="226" t="s">
        <v>67</v>
      </c>
      <c r="N5" s="227"/>
      <c r="O5" s="227"/>
      <c r="P5" s="227"/>
      <c r="Q5" s="228"/>
      <c r="R5" s="220" t="s">
        <v>5</v>
      </c>
      <c r="S5" s="232"/>
      <c r="T5" s="233"/>
      <c r="U5" s="9" t="s">
        <v>6</v>
      </c>
      <c r="V5" s="10" t="s">
        <v>7</v>
      </c>
      <c r="W5" s="11" t="s">
        <v>111</v>
      </c>
      <c r="X5" s="12" t="s">
        <v>112</v>
      </c>
      <c r="Y5" s="13" t="s">
        <v>113</v>
      </c>
      <c r="Z5" s="13" t="s">
        <v>114</v>
      </c>
      <c r="AA5" s="13" t="s">
        <v>115</v>
      </c>
      <c r="AB5" s="13" t="s">
        <v>116</v>
      </c>
      <c r="AC5" s="14" t="s">
        <v>117</v>
      </c>
      <c r="AD5" s="13" t="s">
        <v>118</v>
      </c>
      <c r="AE5" s="12" t="s">
        <v>119</v>
      </c>
      <c r="AF5" s="13" t="s">
        <v>120</v>
      </c>
      <c r="AG5" s="13" t="s">
        <v>121</v>
      </c>
      <c r="AH5" s="13" t="s">
        <v>122</v>
      </c>
      <c r="AI5" s="13" t="s">
        <v>123</v>
      </c>
      <c r="AJ5" s="13" t="s">
        <v>124</v>
      </c>
      <c r="AK5" s="13" t="s">
        <v>125</v>
      </c>
      <c r="AL5" s="12" t="s">
        <v>126</v>
      </c>
      <c r="AM5" s="13" t="s">
        <v>127</v>
      </c>
      <c r="AN5" s="13" t="s">
        <v>128</v>
      </c>
      <c r="AO5" s="13" t="s">
        <v>129</v>
      </c>
      <c r="AP5" s="13" t="s">
        <v>130</v>
      </c>
      <c r="AQ5" s="13" t="s">
        <v>131</v>
      </c>
      <c r="AR5" s="13" t="s">
        <v>132</v>
      </c>
    </row>
    <row r="6" spans="1:44" ht="21.75" customHeight="1">
      <c r="A6" s="103">
        <v>1</v>
      </c>
      <c r="B6" s="90" t="s">
        <v>75</v>
      </c>
      <c r="C6" s="90"/>
      <c r="D6" s="86" t="s">
        <v>172</v>
      </c>
      <c r="E6" s="90" t="s">
        <v>43</v>
      </c>
      <c r="F6" s="90" t="s">
        <v>216</v>
      </c>
      <c r="G6" s="90"/>
      <c r="H6" s="165">
        <f>IF(AG6&gt;=10,1,"")</f>
      </c>
      <c r="I6" s="108">
        <f>IF(AG6&gt;=10,RIGHT(AG6,1),AG6)</f>
        <v>9</v>
      </c>
      <c r="J6" s="105" t="s">
        <v>32</v>
      </c>
      <c r="K6" s="106">
        <f>AJ6</f>
        <v>0</v>
      </c>
      <c r="L6" s="107">
        <f>AK6</f>
        <v>0</v>
      </c>
      <c r="M6" s="176">
        <f>IF(Z6&gt;=10,1,"")</f>
      </c>
      <c r="N6" s="106">
        <f>IF(Z6&gt;=10,RIGHT(Z6,1),Z6)</f>
        <v>9</v>
      </c>
      <c r="O6" s="105" t="s">
        <v>32</v>
      </c>
      <c r="P6" s="106">
        <f>AC6</f>
        <v>1</v>
      </c>
      <c r="Q6" s="107">
        <f>AD6</f>
        <v>5</v>
      </c>
      <c r="R6" s="21">
        <v>9</v>
      </c>
      <c r="S6" s="44" t="s">
        <v>32</v>
      </c>
      <c r="T6" s="46" t="s">
        <v>44</v>
      </c>
      <c r="U6" s="22">
        <v>15</v>
      </c>
      <c r="V6" s="23">
        <v>15</v>
      </c>
      <c r="W6" s="24">
        <f>R6*60+T6</f>
        <v>570</v>
      </c>
      <c r="X6" s="25">
        <f aca="true" t="shared" si="0" ref="X6:X37">W6-V6</f>
        <v>555</v>
      </c>
      <c r="Y6" s="26">
        <f aca="true" t="shared" si="1" ref="Y6:Y37">X6/60</f>
        <v>9.25</v>
      </c>
      <c r="Z6" s="26">
        <f aca="true" t="shared" si="2" ref="Z6:Z37">TRUNC(Y6,0)</f>
        <v>9</v>
      </c>
      <c r="AA6" s="26">
        <f aca="true" t="shared" si="3" ref="AA6:AA37">MOD(X6,60)</f>
        <v>15</v>
      </c>
      <c r="AB6" s="26">
        <f aca="true" t="shared" si="4" ref="AB6:AB37">AA6/10</f>
        <v>1.5</v>
      </c>
      <c r="AC6" s="26">
        <f aca="true" t="shared" si="5" ref="AC6:AC37">TRUNC(AB6,0)</f>
        <v>1</v>
      </c>
      <c r="AD6" s="26">
        <f aca="true" t="shared" si="6" ref="AD6:AD37">(AB6-AC6)*10</f>
        <v>5</v>
      </c>
      <c r="AE6" s="25">
        <f aca="true" t="shared" si="7" ref="AE6:AE37">X6-U6</f>
        <v>540</v>
      </c>
      <c r="AF6" s="26">
        <f aca="true" t="shared" si="8" ref="AF6:AF37">AE6/60</f>
        <v>9</v>
      </c>
      <c r="AG6" s="26">
        <f aca="true" t="shared" si="9" ref="AG6:AG37">TRUNC(AF6,0)</f>
        <v>9</v>
      </c>
      <c r="AH6" s="26">
        <f aca="true" t="shared" si="10" ref="AH6:AH37">MOD(AE6,60)</f>
        <v>0</v>
      </c>
      <c r="AI6" s="26">
        <f aca="true" t="shared" si="11" ref="AI6:AI37">AH6/10</f>
        <v>0</v>
      </c>
      <c r="AJ6" s="26">
        <f aca="true" t="shared" si="12" ref="AJ6:AJ37">TRUNC(AI6,0)</f>
        <v>0</v>
      </c>
      <c r="AK6" s="26">
        <f aca="true" t="shared" si="13" ref="AK6:AK37">(AI6-AJ6)*10</f>
        <v>0</v>
      </c>
      <c r="AL6" s="25" t="e">
        <f>AE6-#REF!</f>
        <v>#REF!</v>
      </c>
      <c r="AM6" s="26" t="e">
        <f aca="true" t="shared" si="14" ref="AM6:AM37">AL6/60</f>
        <v>#REF!</v>
      </c>
      <c r="AN6" s="26" t="e">
        <f aca="true" t="shared" si="15" ref="AN6:AN37">TRUNC(AM6,0)</f>
        <v>#REF!</v>
      </c>
      <c r="AO6" s="26" t="e">
        <f aca="true" t="shared" si="16" ref="AO6:AO37">MOD(AL6,60)</f>
        <v>#REF!</v>
      </c>
      <c r="AP6" s="26" t="e">
        <f aca="true" t="shared" si="17" ref="AP6:AP37">AO6/10</f>
        <v>#REF!</v>
      </c>
      <c r="AQ6" s="26" t="e">
        <f aca="true" t="shared" si="18" ref="AQ6:AQ37">TRUNC(AP6,0)</f>
        <v>#REF!</v>
      </c>
      <c r="AR6" s="26" t="e">
        <f aca="true" t="shared" si="19" ref="AR6:AR37">(AP6-AQ6)*10</f>
        <v>#REF!</v>
      </c>
    </row>
    <row r="7" spans="1:44" ht="21.75" customHeight="1">
      <c r="A7" s="215">
        <v>2</v>
      </c>
      <c r="B7" s="207" t="s">
        <v>76</v>
      </c>
      <c r="C7" s="90"/>
      <c r="D7" s="211" t="s">
        <v>155</v>
      </c>
      <c r="E7" s="207" t="s">
        <v>31</v>
      </c>
      <c r="F7" s="207" t="s">
        <v>219</v>
      </c>
      <c r="G7" s="117" t="s">
        <v>223</v>
      </c>
      <c r="H7" s="204"/>
      <c r="I7" s="100">
        <v>9</v>
      </c>
      <c r="J7" s="97" t="s">
        <v>225</v>
      </c>
      <c r="K7" s="98">
        <v>1</v>
      </c>
      <c r="L7" s="99">
        <v>5</v>
      </c>
      <c r="M7" s="205"/>
      <c r="N7" s="100">
        <v>9</v>
      </c>
      <c r="O7" s="97" t="s">
        <v>225</v>
      </c>
      <c r="P7" s="98">
        <v>3</v>
      </c>
      <c r="Q7" s="99">
        <v>0</v>
      </c>
      <c r="R7" s="52">
        <v>9</v>
      </c>
      <c r="S7" s="153" t="s">
        <v>71</v>
      </c>
      <c r="T7" s="89" t="s">
        <v>38</v>
      </c>
      <c r="U7" s="22">
        <v>15</v>
      </c>
      <c r="V7" s="23">
        <v>15</v>
      </c>
      <c r="W7" s="24">
        <f aca="true" t="shared" si="20" ref="W7:W18">R9*60+T9</f>
        <v>615</v>
      </c>
      <c r="X7" s="25">
        <f t="shared" si="0"/>
        <v>600</v>
      </c>
      <c r="Y7" s="26">
        <f t="shared" si="1"/>
        <v>10</v>
      </c>
      <c r="Z7" s="26">
        <f t="shared" si="2"/>
        <v>10</v>
      </c>
      <c r="AA7" s="26">
        <f t="shared" si="3"/>
        <v>0</v>
      </c>
      <c r="AB7" s="26">
        <f t="shared" si="4"/>
        <v>0</v>
      </c>
      <c r="AC7" s="26">
        <f t="shared" si="5"/>
        <v>0</v>
      </c>
      <c r="AD7" s="26">
        <f t="shared" si="6"/>
        <v>0</v>
      </c>
      <c r="AE7" s="25">
        <f t="shared" si="7"/>
        <v>585</v>
      </c>
      <c r="AF7" s="26">
        <f t="shared" si="8"/>
        <v>9.75</v>
      </c>
      <c r="AG7" s="26">
        <f t="shared" si="9"/>
        <v>9</v>
      </c>
      <c r="AH7" s="26">
        <f t="shared" si="10"/>
        <v>45</v>
      </c>
      <c r="AI7" s="26">
        <f t="shared" si="11"/>
        <v>4.5</v>
      </c>
      <c r="AJ7" s="26">
        <f t="shared" si="12"/>
        <v>4</v>
      </c>
      <c r="AK7" s="26">
        <f t="shared" si="13"/>
        <v>5</v>
      </c>
      <c r="AL7" s="25" t="e">
        <f>AE7-#REF!</f>
        <v>#REF!</v>
      </c>
      <c r="AM7" s="26" t="e">
        <f t="shared" si="14"/>
        <v>#REF!</v>
      </c>
      <c r="AN7" s="26" t="e">
        <f t="shared" si="15"/>
        <v>#REF!</v>
      </c>
      <c r="AO7" s="26" t="e">
        <f t="shared" si="16"/>
        <v>#REF!</v>
      </c>
      <c r="AP7" s="26" t="e">
        <f t="shared" si="17"/>
        <v>#REF!</v>
      </c>
      <c r="AQ7" s="26" t="e">
        <f t="shared" si="18"/>
        <v>#REF!</v>
      </c>
      <c r="AR7" s="26" t="e">
        <f t="shared" si="19"/>
        <v>#REF!</v>
      </c>
    </row>
    <row r="8" spans="1:44" ht="21.75" customHeight="1">
      <c r="A8" s="216"/>
      <c r="B8" s="208"/>
      <c r="C8" s="90"/>
      <c r="D8" s="212"/>
      <c r="E8" s="208"/>
      <c r="F8" s="208"/>
      <c r="G8" s="137" t="s">
        <v>224</v>
      </c>
      <c r="H8" s="170">
        <f>IF(AG20&gt;=10,1,"")</f>
      </c>
      <c r="I8" s="94">
        <v>9</v>
      </c>
      <c r="J8" s="91" t="s">
        <v>32</v>
      </c>
      <c r="K8" s="92">
        <v>2</v>
      </c>
      <c r="L8" s="93">
        <v>5</v>
      </c>
      <c r="M8" s="163">
        <f>IF(Z20&gt;=10,1,"")</f>
      </c>
      <c r="N8" s="94">
        <v>9</v>
      </c>
      <c r="O8" s="91" t="s">
        <v>32</v>
      </c>
      <c r="P8" s="92">
        <v>4</v>
      </c>
      <c r="Q8" s="93">
        <v>0</v>
      </c>
      <c r="R8" s="88"/>
      <c r="S8" s="50"/>
      <c r="T8" s="206"/>
      <c r="U8" s="22">
        <v>15</v>
      </c>
      <c r="V8" s="23">
        <v>15</v>
      </c>
      <c r="W8" s="24">
        <f t="shared" si="20"/>
        <v>600</v>
      </c>
      <c r="X8" s="25">
        <f t="shared" si="0"/>
        <v>585</v>
      </c>
      <c r="Y8" s="26">
        <f t="shared" si="1"/>
        <v>9.75</v>
      </c>
      <c r="Z8" s="26">
        <f t="shared" si="2"/>
        <v>9</v>
      </c>
      <c r="AA8" s="26">
        <f t="shared" si="3"/>
        <v>45</v>
      </c>
      <c r="AB8" s="26">
        <f t="shared" si="4"/>
        <v>4.5</v>
      </c>
      <c r="AC8" s="26">
        <f t="shared" si="5"/>
        <v>4</v>
      </c>
      <c r="AD8" s="26">
        <f t="shared" si="6"/>
        <v>5</v>
      </c>
      <c r="AE8" s="25">
        <f t="shared" si="7"/>
        <v>570</v>
      </c>
      <c r="AF8" s="26">
        <f t="shared" si="8"/>
        <v>9.5</v>
      </c>
      <c r="AG8" s="26">
        <f t="shared" si="9"/>
        <v>9</v>
      </c>
      <c r="AH8" s="26">
        <f t="shared" si="10"/>
        <v>30</v>
      </c>
      <c r="AI8" s="26">
        <f t="shared" si="11"/>
        <v>3</v>
      </c>
      <c r="AJ8" s="26">
        <f t="shared" si="12"/>
        <v>3</v>
      </c>
      <c r="AK8" s="26">
        <f t="shared" si="13"/>
        <v>0</v>
      </c>
      <c r="AL8" s="25" t="e">
        <f>AE8-#REF!</f>
        <v>#REF!</v>
      </c>
      <c r="AM8" s="26" t="e">
        <f t="shared" si="14"/>
        <v>#REF!</v>
      </c>
      <c r="AN8" s="26" t="e">
        <f t="shared" si="15"/>
        <v>#REF!</v>
      </c>
      <c r="AO8" s="26" t="e">
        <f t="shared" si="16"/>
        <v>#REF!</v>
      </c>
      <c r="AP8" s="26" t="e">
        <f t="shared" si="17"/>
        <v>#REF!</v>
      </c>
      <c r="AQ8" s="26" t="e">
        <f t="shared" si="18"/>
        <v>#REF!</v>
      </c>
      <c r="AR8" s="26" t="e">
        <f t="shared" si="19"/>
        <v>#REF!</v>
      </c>
    </row>
    <row r="9" spans="1:44" ht="21.75" customHeight="1">
      <c r="A9" s="213">
        <v>3</v>
      </c>
      <c r="B9" s="210" t="s">
        <v>76</v>
      </c>
      <c r="C9" s="90"/>
      <c r="D9" s="214" t="s">
        <v>153</v>
      </c>
      <c r="E9" s="207" t="s">
        <v>31</v>
      </c>
      <c r="F9" s="210" t="s">
        <v>209</v>
      </c>
      <c r="G9" s="109" t="s">
        <v>77</v>
      </c>
      <c r="H9" s="166">
        <f>IF(AG7&gt;=10,1,"")</f>
      </c>
      <c r="I9" s="154">
        <f>IF(AG7&gt;=10,RIGHT(AG7,1),AG7)</f>
        <v>9</v>
      </c>
      <c r="J9" s="110" t="s">
        <v>32</v>
      </c>
      <c r="K9" s="111">
        <f>AJ7</f>
        <v>4</v>
      </c>
      <c r="L9" s="112">
        <f>AK7</f>
        <v>5</v>
      </c>
      <c r="M9" s="159">
        <f>IF(Z7&gt;=10,1,"")</f>
        <v>1</v>
      </c>
      <c r="N9" s="154" t="str">
        <f>IF(Z7&gt;=10,RIGHT(Z7,1),Z7)</f>
        <v>0</v>
      </c>
      <c r="O9" s="110" t="s">
        <v>32</v>
      </c>
      <c r="P9" s="111">
        <f>AC7</f>
        <v>0</v>
      </c>
      <c r="Q9" s="112">
        <f>AD7</f>
        <v>0</v>
      </c>
      <c r="R9" s="52">
        <v>10</v>
      </c>
      <c r="S9" s="153" t="s">
        <v>32</v>
      </c>
      <c r="T9" s="89" t="s">
        <v>238</v>
      </c>
      <c r="U9" s="22">
        <v>15</v>
      </c>
      <c r="V9" s="23">
        <v>15</v>
      </c>
      <c r="W9" s="24">
        <f t="shared" si="20"/>
        <v>615</v>
      </c>
      <c r="X9" s="25">
        <f t="shared" si="0"/>
        <v>600</v>
      </c>
      <c r="Y9" s="26">
        <f t="shared" si="1"/>
        <v>10</v>
      </c>
      <c r="Z9" s="26">
        <f t="shared" si="2"/>
        <v>10</v>
      </c>
      <c r="AA9" s="26">
        <f t="shared" si="3"/>
        <v>0</v>
      </c>
      <c r="AB9" s="26">
        <f t="shared" si="4"/>
        <v>0</v>
      </c>
      <c r="AC9" s="26">
        <f t="shared" si="5"/>
        <v>0</v>
      </c>
      <c r="AD9" s="26">
        <f t="shared" si="6"/>
        <v>0</v>
      </c>
      <c r="AE9" s="25">
        <f t="shared" si="7"/>
        <v>585</v>
      </c>
      <c r="AF9" s="26">
        <f t="shared" si="8"/>
        <v>9.75</v>
      </c>
      <c r="AG9" s="26">
        <f t="shared" si="9"/>
        <v>9</v>
      </c>
      <c r="AH9" s="26">
        <f t="shared" si="10"/>
        <v>45</v>
      </c>
      <c r="AI9" s="26">
        <f t="shared" si="11"/>
        <v>4.5</v>
      </c>
      <c r="AJ9" s="26">
        <f t="shared" si="12"/>
        <v>4</v>
      </c>
      <c r="AK9" s="26">
        <f t="shared" si="13"/>
        <v>5</v>
      </c>
      <c r="AL9" s="25" t="e">
        <f>AE9-#REF!</f>
        <v>#REF!</v>
      </c>
      <c r="AM9" s="26" t="e">
        <f t="shared" si="14"/>
        <v>#REF!</v>
      </c>
      <c r="AN9" s="26" t="e">
        <f t="shared" si="15"/>
        <v>#REF!</v>
      </c>
      <c r="AO9" s="26" t="e">
        <f t="shared" si="16"/>
        <v>#REF!</v>
      </c>
      <c r="AP9" s="26" t="e">
        <f t="shared" si="17"/>
        <v>#REF!</v>
      </c>
      <c r="AQ9" s="26" t="e">
        <f t="shared" si="18"/>
        <v>#REF!</v>
      </c>
      <c r="AR9" s="26" t="e">
        <f t="shared" si="19"/>
        <v>#REF!</v>
      </c>
    </row>
    <row r="10" spans="1:44" ht="21.75" customHeight="1">
      <c r="A10" s="213"/>
      <c r="B10" s="210"/>
      <c r="C10" s="90"/>
      <c r="D10" s="214"/>
      <c r="E10" s="209"/>
      <c r="F10" s="210"/>
      <c r="G10" s="113" t="s">
        <v>221</v>
      </c>
      <c r="H10" s="167">
        <v>1</v>
      </c>
      <c r="I10" s="155">
        <v>0</v>
      </c>
      <c r="J10" s="114" t="s">
        <v>32</v>
      </c>
      <c r="K10" s="115">
        <v>0</v>
      </c>
      <c r="L10" s="116">
        <f>AK8</f>
        <v>0</v>
      </c>
      <c r="M10" s="160">
        <v>1</v>
      </c>
      <c r="N10" s="155">
        <v>0</v>
      </c>
      <c r="O10" s="114" t="s">
        <v>32</v>
      </c>
      <c r="P10" s="115">
        <v>1</v>
      </c>
      <c r="Q10" s="99">
        <f>AD8</f>
        <v>5</v>
      </c>
      <c r="R10" s="138">
        <v>10</v>
      </c>
      <c r="S10" s="197" t="s">
        <v>196</v>
      </c>
      <c r="T10" s="139" t="s">
        <v>33</v>
      </c>
      <c r="U10" s="22">
        <v>15</v>
      </c>
      <c r="V10" s="23">
        <v>15</v>
      </c>
      <c r="W10" s="24">
        <f t="shared" si="20"/>
        <v>655</v>
      </c>
      <c r="X10" s="25">
        <f t="shared" si="0"/>
        <v>640</v>
      </c>
      <c r="Y10" s="26">
        <f t="shared" si="1"/>
        <v>10.666666666666666</v>
      </c>
      <c r="Z10" s="26">
        <f t="shared" si="2"/>
        <v>10</v>
      </c>
      <c r="AA10" s="26">
        <f t="shared" si="3"/>
        <v>40</v>
      </c>
      <c r="AB10" s="26">
        <f t="shared" si="4"/>
        <v>4</v>
      </c>
      <c r="AC10" s="26">
        <f t="shared" si="5"/>
        <v>4</v>
      </c>
      <c r="AD10" s="26">
        <f t="shared" si="6"/>
        <v>0</v>
      </c>
      <c r="AE10" s="25">
        <f t="shared" si="7"/>
        <v>625</v>
      </c>
      <c r="AF10" s="26">
        <f t="shared" si="8"/>
        <v>10.416666666666666</v>
      </c>
      <c r="AG10" s="26">
        <f t="shared" si="9"/>
        <v>10</v>
      </c>
      <c r="AH10" s="26">
        <f t="shared" si="10"/>
        <v>25</v>
      </c>
      <c r="AI10" s="26">
        <f t="shared" si="11"/>
        <v>2.5</v>
      </c>
      <c r="AJ10" s="26">
        <f t="shared" si="12"/>
        <v>2</v>
      </c>
      <c r="AK10" s="26">
        <f t="shared" si="13"/>
        <v>5</v>
      </c>
      <c r="AL10" s="25" t="e">
        <f>AE10-#REF!</f>
        <v>#REF!</v>
      </c>
      <c r="AM10" s="26" t="e">
        <f t="shared" si="14"/>
        <v>#REF!</v>
      </c>
      <c r="AN10" s="26" t="e">
        <f t="shared" si="15"/>
        <v>#REF!</v>
      </c>
      <c r="AO10" s="26" t="e">
        <f t="shared" si="16"/>
        <v>#REF!</v>
      </c>
      <c r="AP10" s="26" t="e">
        <f t="shared" si="17"/>
        <v>#REF!</v>
      </c>
      <c r="AQ10" s="26" t="e">
        <f t="shared" si="18"/>
        <v>#REF!</v>
      </c>
      <c r="AR10" s="26" t="e">
        <f t="shared" si="19"/>
        <v>#REF!</v>
      </c>
    </row>
    <row r="11" spans="1:44" ht="21.75" customHeight="1">
      <c r="A11" s="213"/>
      <c r="B11" s="210"/>
      <c r="C11" s="90"/>
      <c r="D11" s="214"/>
      <c r="E11" s="208"/>
      <c r="F11" s="210"/>
      <c r="G11" s="117" t="s">
        <v>80</v>
      </c>
      <c r="H11" s="168">
        <v>1</v>
      </c>
      <c r="I11" s="125">
        <v>0</v>
      </c>
      <c r="J11" s="118" t="s">
        <v>32</v>
      </c>
      <c r="K11" s="119">
        <v>1</v>
      </c>
      <c r="L11" s="120">
        <f>AK9</f>
        <v>5</v>
      </c>
      <c r="M11" s="161">
        <f aca="true" t="shared" si="21" ref="M11:M20">IF(Z9&gt;=10,1,"")</f>
        <v>1</v>
      </c>
      <c r="N11" s="125" t="str">
        <f>IF(Z9&gt;=10,RIGHT(Z9,1),Z9)</f>
        <v>0</v>
      </c>
      <c r="O11" s="118" t="s">
        <v>32</v>
      </c>
      <c r="P11" s="119">
        <v>3</v>
      </c>
      <c r="Q11" s="121">
        <f>AD9</f>
        <v>0</v>
      </c>
      <c r="R11" s="140">
        <v>10</v>
      </c>
      <c r="S11" s="198" t="s">
        <v>196</v>
      </c>
      <c r="T11" s="141" t="s">
        <v>46</v>
      </c>
      <c r="U11" s="22">
        <v>15</v>
      </c>
      <c r="V11" s="23">
        <v>15</v>
      </c>
      <c r="W11" s="24">
        <f t="shared" si="20"/>
        <v>640</v>
      </c>
      <c r="X11" s="25">
        <f t="shared" si="0"/>
        <v>625</v>
      </c>
      <c r="Y11" s="26">
        <f t="shared" si="1"/>
        <v>10.416666666666666</v>
      </c>
      <c r="Z11" s="26">
        <f t="shared" si="2"/>
        <v>10</v>
      </c>
      <c r="AA11" s="26">
        <f t="shared" si="3"/>
        <v>25</v>
      </c>
      <c r="AB11" s="26">
        <f t="shared" si="4"/>
        <v>2.5</v>
      </c>
      <c r="AC11" s="26">
        <f t="shared" si="5"/>
        <v>2</v>
      </c>
      <c r="AD11" s="26">
        <f t="shared" si="6"/>
        <v>5</v>
      </c>
      <c r="AE11" s="25">
        <f t="shared" si="7"/>
        <v>610</v>
      </c>
      <c r="AF11" s="26">
        <f t="shared" si="8"/>
        <v>10.166666666666666</v>
      </c>
      <c r="AG11" s="26">
        <f t="shared" si="9"/>
        <v>10</v>
      </c>
      <c r="AH11" s="26">
        <f t="shared" si="10"/>
        <v>10</v>
      </c>
      <c r="AI11" s="26">
        <f t="shared" si="11"/>
        <v>1</v>
      </c>
      <c r="AJ11" s="26">
        <f t="shared" si="12"/>
        <v>1</v>
      </c>
      <c r="AK11" s="26">
        <f t="shared" si="13"/>
        <v>0</v>
      </c>
      <c r="AL11" s="25" t="e">
        <f>AE11-#REF!</f>
        <v>#REF!</v>
      </c>
      <c r="AM11" s="26" t="e">
        <f t="shared" si="14"/>
        <v>#REF!</v>
      </c>
      <c r="AN11" s="26" t="e">
        <f t="shared" si="15"/>
        <v>#REF!</v>
      </c>
      <c r="AO11" s="26" t="e">
        <f t="shared" si="16"/>
        <v>#REF!</v>
      </c>
      <c r="AP11" s="26" t="e">
        <f t="shared" si="17"/>
        <v>#REF!</v>
      </c>
      <c r="AQ11" s="26" t="e">
        <f t="shared" si="18"/>
        <v>#REF!</v>
      </c>
      <c r="AR11" s="26" t="e">
        <f t="shared" si="19"/>
        <v>#REF!</v>
      </c>
    </row>
    <row r="12" spans="1:44" ht="21.75" customHeight="1">
      <c r="A12" s="213">
        <v>4</v>
      </c>
      <c r="B12" s="210" t="s">
        <v>75</v>
      </c>
      <c r="C12" s="90"/>
      <c r="D12" s="214" t="s">
        <v>135</v>
      </c>
      <c r="E12" s="207" t="s">
        <v>31</v>
      </c>
      <c r="F12" s="210" t="s">
        <v>214</v>
      </c>
      <c r="G12" s="109" t="s">
        <v>82</v>
      </c>
      <c r="H12" s="166">
        <f aca="true" t="shared" si="22" ref="H12:H20">IF(AG10&gt;=10,1,"")</f>
        <v>1</v>
      </c>
      <c r="I12" s="154" t="str">
        <f aca="true" t="shared" si="23" ref="I12:I19">IF(AG10&gt;=10,RIGHT(AG10,1),AG10)</f>
        <v>0</v>
      </c>
      <c r="J12" s="110" t="s">
        <v>32</v>
      </c>
      <c r="K12" s="111">
        <f>AJ10</f>
        <v>2</v>
      </c>
      <c r="L12" s="112">
        <f>AK10</f>
        <v>5</v>
      </c>
      <c r="M12" s="159">
        <f t="shared" si="21"/>
        <v>1</v>
      </c>
      <c r="N12" s="154" t="str">
        <f>IF(Z10&gt;=10,RIGHT(Z10,1),Z10)</f>
        <v>0</v>
      </c>
      <c r="O12" s="110" t="s">
        <v>32</v>
      </c>
      <c r="P12" s="111">
        <f>AC10</f>
        <v>4</v>
      </c>
      <c r="Q12" s="112">
        <f>AD10</f>
        <v>0</v>
      </c>
      <c r="R12" s="52">
        <v>10</v>
      </c>
      <c r="S12" s="153" t="s">
        <v>32</v>
      </c>
      <c r="T12" s="89" t="s">
        <v>239</v>
      </c>
      <c r="U12" s="22">
        <v>15</v>
      </c>
      <c r="V12" s="23">
        <v>15</v>
      </c>
      <c r="W12" s="24">
        <f t="shared" si="20"/>
        <v>655</v>
      </c>
      <c r="X12" s="25">
        <f t="shared" si="0"/>
        <v>640</v>
      </c>
      <c r="Y12" s="26">
        <f t="shared" si="1"/>
        <v>10.666666666666666</v>
      </c>
      <c r="Z12" s="26">
        <f t="shared" si="2"/>
        <v>10</v>
      </c>
      <c r="AA12" s="26">
        <f t="shared" si="3"/>
        <v>40</v>
      </c>
      <c r="AB12" s="26">
        <f t="shared" si="4"/>
        <v>4</v>
      </c>
      <c r="AC12" s="26">
        <f t="shared" si="5"/>
        <v>4</v>
      </c>
      <c r="AD12" s="26">
        <f t="shared" si="6"/>
        <v>0</v>
      </c>
      <c r="AE12" s="25">
        <f t="shared" si="7"/>
        <v>625</v>
      </c>
      <c r="AF12" s="26">
        <f t="shared" si="8"/>
        <v>10.416666666666666</v>
      </c>
      <c r="AG12" s="26">
        <f t="shared" si="9"/>
        <v>10</v>
      </c>
      <c r="AH12" s="26">
        <f t="shared" si="10"/>
        <v>25</v>
      </c>
      <c r="AI12" s="26">
        <f t="shared" si="11"/>
        <v>2.5</v>
      </c>
      <c r="AJ12" s="26">
        <f t="shared" si="12"/>
        <v>2</v>
      </c>
      <c r="AK12" s="26">
        <f t="shared" si="13"/>
        <v>5</v>
      </c>
      <c r="AL12" s="25" t="e">
        <f>AE12-#REF!</f>
        <v>#REF!</v>
      </c>
      <c r="AM12" s="26" t="e">
        <f t="shared" si="14"/>
        <v>#REF!</v>
      </c>
      <c r="AN12" s="26" t="e">
        <f t="shared" si="15"/>
        <v>#REF!</v>
      </c>
      <c r="AO12" s="26" t="e">
        <f t="shared" si="16"/>
        <v>#REF!</v>
      </c>
      <c r="AP12" s="26" t="e">
        <f t="shared" si="17"/>
        <v>#REF!</v>
      </c>
      <c r="AQ12" s="26" t="e">
        <f t="shared" si="18"/>
        <v>#REF!</v>
      </c>
      <c r="AR12" s="26" t="e">
        <f t="shared" si="19"/>
        <v>#REF!</v>
      </c>
    </row>
    <row r="13" spans="1:44" ht="21.75" customHeight="1">
      <c r="A13" s="213"/>
      <c r="B13" s="210"/>
      <c r="C13" s="210"/>
      <c r="D13" s="214"/>
      <c r="E13" s="209"/>
      <c r="F13" s="210"/>
      <c r="G13" s="113" t="s">
        <v>102</v>
      </c>
      <c r="H13" s="169">
        <f t="shared" si="22"/>
        <v>1</v>
      </c>
      <c r="I13" s="156" t="str">
        <f t="shared" si="23"/>
        <v>0</v>
      </c>
      <c r="J13" s="122" t="s">
        <v>32</v>
      </c>
      <c r="K13" s="123">
        <v>3</v>
      </c>
      <c r="L13" s="124">
        <v>5</v>
      </c>
      <c r="M13" s="162">
        <f t="shared" si="21"/>
        <v>1</v>
      </c>
      <c r="N13" s="156" t="str">
        <f>IF(Z11&gt;=10,RIGHT(Z11,1),Z11)</f>
        <v>0</v>
      </c>
      <c r="O13" s="122" t="s">
        <v>32</v>
      </c>
      <c r="P13" s="123">
        <v>5</v>
      </c>
      <c r="Q13" s="124">
        <v>0</v>
      </c>
      <c r="R13" s="138">
        <v>10</v>
      </c>
      <c r="S13" s="197" t="s">
        <v>196</v>
      </c>
      <c r="T13" s="139" t="s">
        <v>42</v>
      </c>
      <c r="U13" s="22">
        <v>15</v>
      </c>
      <c r="V13" s="23">
        <v>15</v>
      </c>
      <c r="W13" s="24">
        <f t="shared" si="20"/>
        <v>695</v>
      </c>
      <c r="X13" s="25">
        <f t="shared" si="0"/>
        <v>680</v>
      </c>
      <c r="Y13" s="26">
        <f t="shared" si="1"/>
        <v>11.333333333333334</v>
      </c>
      <c r="Z13" s="26">
        <f t="shared" si="2"/>
        <v>11</v>
      </c>
      <c r="AA13" s="26">
        <f t="shared" si="3"/>
        <v>20</v>
      </c>
      <c r="AB13" s="26">
        <f t="shared" si="4"/>
        <v>2</v>
      </c>
      <c r="AC13" s="26">
        <f t="shared" si="5"/>
        <v>2</v>
      </c>
      <c r="AD13" s="26">
        <f t="shared" si="6"/>
        <v>0</v>
      </c>
      <c r="AE13" s="25">
        <f t="shared" si="7"/>
        <v>665</v>
      </c>
      <c r="AF13" s="26">
        <f t="shared" si="8"/>
        <v>11.083333333333334</v>
      </c>
      <c r="AG13" s="26">
        <f t="shared" si="9"/>
        <v>11</v>
      </c>
      <c r="AH13" s="26">
        <f t="shared" si="10"/>
        <v>5</v>
      </c>
      <c r="AI13" s="26">
        <f t="shared" si="11"/>
        <v>0.5</v>
      </c>
      <c r="AJ13" s="26">
        <f t="shared" si="12"/>
        <v>0</v>
      </c>
      <c r="AK13" s="26">
        <f t="shared" si="13"/>
        <v>5</v>
      </c>
      <c r="AL13" s="25" t="e">
        <f>AE13-#REF!</f>
        <v>#REF!</v>
      </c>
      <c r="AM13" s="26" t="e">
        <f t="shared" si="14"/>
        <v>#REF!</v>
      </c>
      <c r="AN13" s="26" t="e">
        <f t="shared" si="15"/>
        <v>#REF!</v>
      </c>
      <c r="AO13" s="26" t="e">
        <f t="shared" si="16"/>
        <v>#REF!</v>
      </c>
      <c r="AP13" s="26" t="e">
        <f t="shared" si="17"/>
        <v>#REF!</v>
      </c>
      <c r="AQ13" s="26" t="e">
        <f t="shared" si="18"/>
        <v>#REF!</v>
      </c>
      <c r="AR13" s="26" t="e">
        <f t="shared" si="19"/>
        <v>#REF!</v>
      </c>
    </row>
    <row r="14" spans="1:44" ht="21.75" customHeight="1">
      <c r="A14" s="213"/>
      <c r="B14" s="210"/>
      <c r="C14" s="210"/>
      <c r="D14" s="214"/>
      <c r="E14" s="208"/>
      <c r="F14" s="210"/>
      <c r="G14" s="117" t="s">
        <v>215</v>
      </c>
      <c r="H14" s="168">
        <f t="shared" si="22"/>
        <v>1</v>
      </c>
      <c r="I14" s="125" t="str">
        <f t="shared" si="23"/>
        <v>0</v>
      </c>
      <c r="J14" s="118" t="s">
        <v>32</v>
      </c>
      <c r="K14" s="119">
        <v>5</v>
      </c>
      <c r="L14" s="120">
        <v>0</v>
      </c>
      <c r="M14" s="161">
        <f t="shared" si="21"/>
        <v>1</v>
      </c>
      <c r="N14" s="125">
        <v>1</v>
      </c>
      <c r="O14" s="118" t="s">
        <v>32</v>
      </c>
      <c r="P14" s="119">
        <v>0</v>
      </c>
      <c r="Q14" s="120">
        <v>5</v>
      </c>
      <c r="R14" s="140">
        <v>10</v>
      </c>
      <c r="S14" s="198" t="s">
        <v>196</v>
      </c>
      <c r="T14" s="141" t="s">
        <v>56</v>
      </c>
      <c r="U14" s="22">
        <v>15</v>
      </c>
      <c r="V14" s="23">
        <v>15</v>
      </c>
      <c r="W14" s="24">
        <f t="shared" si="20"/>
        <v>680</v>
      </c>
      <c r="X14" s="25">
        <f t="shared" si="0"/>
        <v>665</v>
      </c>
      <c r="Y14" s="26">
        <f t="shared" si="1"/>
        <v>11.083333333333334</v>
      </c>
      <c r="Z14" s="26">
        <f t="shared" si="2"/>
        <v>11</v>
      </c>
      <c r="AA14" s="26">
        <f t="shared" si="3"/>
        <v>5</v>
      </c>
      <c r="AB14" s="26">
        <f t="shared" si="4"/>
        <v>0.5</v>
      </c>
      <c r="AC14" s="26">
        <f t="shared" si="5"/>
        <v>0</v>
      </c>
      <c r="AD14" s="26">
        <f t="shared" si="6"/>
        <v>5</v>
      </c>
      <c r="AE14" s="25">
        <f t="shared" si="7"/>
        <v>650</v>
      </c>
      <c r="AF14" s="26">
        <f t="shared" si="8"/>
        <v>10.833333333333334</v>
      </c>
      <c r="AG14" s="26">
        <f t="shared" si="9"/>
        <v>10</v>
      </c>
      <c r="AH14" s="26">
        <f t="shared" si="10"/>
        <v>50</v>
      </c>
      <c r="AI14" s="26">
        <f t="shared" si="11"/>
        <v>5</v>
      </c>
      <c r="AJ14" s="26">
        <f t="shared" si="12"/>
        <v>5</v>
      </c>
      <c r="AK14" s="26">
        <f t="shared" si="13"/>
        <v>0</v>
      </c>
      <c r="AL14" s="25" t="e">
        <f>AE14-#REF!</f>
        <v>#REF!</v>
      </c>
      <c r="AM14" s="26" t="e">
        <f t="shared" si="14"/>
        <v>#REF!</v>
      </c>
      <c r="AN14" s="26" t="e">
        <f t="shared" si="15"/>
        <v>#REF!</v>
      </c>
      <c r="AO14" s="26" t="e">
        <f t="shared" si="16"/>
        <v>#REF!</v>
      </c>
      <c r="AP14" s="26" t="e">
        <f t="shared" si="17"/>
        <v>#REF!</v>
      </c>
      <c r="AQ14" s="26" t="e">
        <f t="shared" si="18"/>
        <v>#REF!</v>
      </c>
      <c r="AR14" s="26" t="e">
        <f t="shared" si="19"/>
        <v>#REF!</v>
      </c>
    </row>
    <row r="15" spans="1:44" ht="21.75" customHeight="1">
      <c r="A15" s="213">
        <v>5</v>
      </c>
      <c r="B15" s="210" t="s">
        <v>75</v>
      </c>
      <c r="C15" s="90"/>
      <c r="D15" s="214" t="s">
        <v>154</v>
      </c>
      <c r="E15" s="207" t="s">
        <v>31</v>
      </c>
      <c r="F15" s="210" t="s">
        <v>217</v>
      </c>
      <c r="G15" s="109" t="s">
        <v>77</v>
      </c>
      <c r="H15" s="166">
        <f t="shared" si="22"/>
        <v>1</v>
      </c>
      <c r="I15" s="154" t="str">
        <f t="shared" si="23"/>
        <v>1</v>
      </c>
      <c r="J15" s="110" t="s">
        <v>32</v>
      </c>
      <c r="K15" s="111">
        <f>AJ13</f>
        <v>0</v>
      </c>
      <c r="L15" s="112">
        <f>AK13</f>
        <v>5</v>
      </c>
      <c r="M15" s="159">
        <f t="shared" si="21"/>
        <v>1</v>
      </c>
      <c r="N15" s="154" t="str">
        <f>IF(Z13&gt;=10,RIGHT(Z13,1),Z13)</f>
        <v>1</v>
      </c>
      <c r="O15" s="110" t="s">
        <v>32</v>
      </c>
      <c r="P15" s="111">
        <f>AC13</f>
        <v>2</v>
      </c>
      <c r="Q15" s="112">
        <f>AD13</f>
        <v>0</v>
      </c>
      <c r="R15" s="52">
        <v>11</v>
      </c>
      <c r="S15" s="153" t="s">
        <v>32</v>
      </c>
      <c r="T15" s="89" t="s">
        <v>73</v>
      </c>
      <c r="U15" s="22">
        <v>15</v>
      </c>
      <c r="V15" s="23">
        <v>15</v>
      </c>
      <c r="W15" s="24">
        <f t="shared" si="20"/>
        <v>690</v>
      </c>
      <c r="X15" s="25">
        <f t="shared" si="0"/>
        <v>675</v>
      </c>
      <c r="Y15" s="26">
        <f t="shared" si="1"/>
        <v>11.25</v>
      </c>
      <c r="Z15" s="26">
        <f t="shared" si="2"/>
        <v>11</v>
      </c>
      <c r="AA15" s="26">
        <f t="shared" si="3"/>
        <v>15</v>
      </c>
      <c r="AB15" s="26">
        <f t="shared" si="4"/>
        <v>1.5</v>
      </c>
      <c r="AC15" s="26">
        <f t="shared" si="5"/>
        <v>1</v>
      </c>
      <c r="AD15" s="26">
        <f t="shared" si="6"/>
        <v>5</v>
      </c>
      <c r="AE15" s="25">
        <f t="shared" si="7"/>
        <v>660</v>
      </c>
      <c r="AF15" s="26">
        <f t="shared" si="8"/>
        <v>11</v>
      </c>
      <c r="AG15" s="26">
        <f t="shared" si="9"/>
        <v>11</v>
      </c>
      <c r="AH15" s="26">
        <f t="shared" si="10"/>
        <v>0</v>
      </c>
      <c r="AI15" s="26">
        <f t="shared" si="11"/>
        <v>0</v>
      </c>
      <c r="AJ15" s="26">
        <f t="shared" si="12"/>
        <v>0</v>
      </c>
      <c r="AK15" s="26">
        <f t="shared" si="13"/>
        <v>0</v>
      </c>
      <c r="AL15" s="25" t="e">
        <f>AE15-#REF!</f>
        <v>#REF!</v>
      </c>
      <c r="AM15" s="26" t="e">
        <f t="shared" si="14"/>
        <v>#REF!</v>
      </c>
      <c r="AN15" s="26" t="e">
        <f t="shared" si="15"/>
        <v>#REF!</v>
      </c>
      <c r="AO15" s="26" t="e">
        <f t="shared" si="16"/>
        <v>#REF!</v>
      </c>
      <c r="AP15" s="26" t="e">
        <f t="shared" si="17"/>
        <v>#REF!</v>
      </c>
      <c r="AQ15" s="26" t="e">
        <f t="shared" si="18"/>
        <v>#REF!</v>
      </c>
      <c r="AR15" s="26" t="e">
        <f t="shared" si="19"/>
        <v>#REF!</v>
      </c>
    </row>
    <row r="16" spans="1:44" ht="21.75" customHeight="1">
      <c r="A16" s="213"/>
      <c r="B16" s="210"/>
      <c r="C16" s="90"/>
      <c r="D16" s="214"/>
      <c r="E16" s="209"/>
      <c r="F16" s="210"/>
      <c r="G16" s="113" t="s">
        <v>79</v>
      </c>
      <c r="H16" s="169">
        <f t="shared" si="22"/>
        <v>1</v>
      </c>
      <c r="I16" s="156" t="str">
        <f t="shared" si="23"/>
        <v>0</v>
      </c>
      <c r="J16" s="122" t="s">
        <v>32</v>
      </c>
      <c r="K16" s="123">
        <v>1</v>
      </c>
      <c r="L16" s="124">
        <v>5</v>
      </c>
      <c r="M16" s="162">
        <f t="shared" si="21"/>
        <v>1</v>
      </c>
      <c r="N16" s="156" t="str">
        <f>IF(Z14&gt;=10,RIGHT(Z14,1),Z14)</f>
        <v>1</v>
      </c>
      <c r="O16" s="122" t="s">
        <v>32</v>
      </c>
      <c r="P16" s="123">
        <v>3</v>
      </c>
      <c r="Q16" s="124">
        <v>0</v>
      </c>
      <c r="R16" s="138">
        <v>11</v>
      </c>
      <c r="S16" s="197" t="s">
        <v>196</v>
      </c>
      <c r="T16" s="139" t="s">
        <v>35</v>
      </c>
      <c r="U16" s="22">
        <v>15</v>
      </c>
      <c r="V16" s="23">
        <v>15</v>
      </c>
      <c r="W16" s="24">
        <f t="shared" si="20"/>
        <v>725</v>
      </c>
      <c r="X16" s="25">
        <f t="shared" si="0"/>
        <v>710</v>
      </c>
      <c r="Y16" s="26">
        <f t="shared" si="1"/>
        <v>11.833333333333334</v>
      </c>
      <c r="Z16" s="26">
        <f t="shared" si="2"/>
        <v>11</v>
      </c>
      <c r="AA16" s="26">
        <f t="shared" si="3"/>
        <v>50</v>
      </c>
      <c r="AB16" s="26">
        <f t="shared" si="4"/>
        <v>5</v>
      </c>
      <c r="AC16" s="26">
        <f t="shared" si="5"/>
        <v>5</v>
      </c>
      <c r="AD16" s="26">
        <f t="shared" si="6"/>
        <v>0</v>
      </c>
      <c r="AE16" s="25">
        <f t="shared" si="7"/>
        <v>695</v>
      </c>
      <c r="AF16" s="26">
        <f t="shared" si="8"/>
        <v>11.583333333333334</v>
      </c>
      <c r="AG16" s="26">
        <f t="shared" si="9"/>
        <v>11</v>
      </c>
      <c r="AH16" s="26">
        <f t="shared" si="10"/>
        <v>35</v>
      </c>
      <c r="AI16" s="26">
        <f t="shared" si="11"/>
        <v>3.5</v>
      </c>
      <c r="AJ16" s="26">
        <f t="shared" si="12"/>
        <v>3</v>
      </c>
      <c r="AK16" s="26">
        <f t="shared" si="13"/>
        <v>5</v>
      </c>
      <c r="AL16" s="25" t="e">
        <f>AE16-#REF!</f>
        <v>#REF!</v>
      </c>
      <c r="AM16" s="26" t="e">
        <f t="shared" si="14"/>
        <v>#REF!</v>
      </c>
      <c r="AN16" s="26" t="e">
        <f t="shared" si="15"/>
        <v>#REF!</v>
      </c>
      <c r="AO16" s="26" t="e">
        <f t="shared" si="16"/>
        <v>#REF!</v>
      </c>
      <c r="AP16" s="26" t="e">
        <f t="shared" si="17"/>
        <v>#REF!</v>
      </c>
      <c r="AQ16" s="26" t="e">
        <f t="shared" si="18"/>
        <v>#REF!</v>
      </c>
      <c r="AR16" s="26" t="e">
        <f t="shared" si="19"/>
        <v>#REF!</v>
      </c>
    </row>
    <row r="17" spans="1:44" ht="21.75" customHeight="1">
      <c r="A17" s="213"/>
      <c r="B17" s="210"/>
      <c r="C17" s="90"/>
      <c r="D17" s="214"/>
      <c r="E17" s="208"/>
      <c r="F17" s="210"/>
      <c r="G17" s="117" t="s">
        <v>80</v>
      </c>
      <c r="H17" s="168">
        <f t="shared" si="22"/>
        <v>1</v>
      </c>
      <c r="I17" s="125" t="str">
        <f t="shared" si="23"/>
        <v>1</v>
      </c>
      <c r="J17" s="118" t="s">
        <v>32</v>
      </c>
      <c r="K17" s="119">
        <v>3</v>
      </c>
      <c r="L17" s="120">
        <f>AK15</f>
        <v>0</v>
      </c>
      <c r="M17" s="161">
        <f t="shared" si="21"/>
        <v>1</v>
      </c>
      <c r="N17" s="125" t="str">
        <f>IF(Z15&gt;=10,RIGHT(Z15,1),Z15)</f>
        <v>1</v>
      </c>
      <c r="O17" s="118" t="s">
        <v>32</v>
      </c>
      <c r="P17" s="119">
        <v>4</v>
      </c>
      <c r="Q17" s="120">
        <f>AD15</f>
        <v>5</v>
      </c>
      <c r="R17" s="140">
        <v>11</v>
      </c>
      <c r="S17" s="198" t="s">
        <v>196</v>
      </c>
      <c r="T17" s="141" t="s">
        <v>44</v>
      </c>
      <c r="U17" s="22">
        <v>15</v>
      </c>
      <c r="V17" s="23">
        <v>15</v>
      </c>
      <c r="W17" s="24">
        <f t="shared" si="20"/>
        <v>710</v>
      </c>
      <c r="X17" s="25">
        <f t="shared" si="0"/>
        <v>695</v>
      </c>
      <c r="Y17" s="26">
        <f t="shared" si="1"/>
        <v>11.583333333333334</v>
      </c>
      <c r="Z17" s="26">
        <f t="shared" si="2"/>
        <v>11</v>
      </c>
      <c r="AA17" s="26">
        <f t="shared" si="3"/>
        <v>35</v>
      </c>
      <c r="AB17" s="26">
        <f t="shared" si="4"/>
        <v>3.5</v>
      </c>
      <c r="AC17" s="26">
        <f t="shared" si="5"/>
        <v>3</v>
      </c>
      <c r="AD17" s="26">
        <f t="shared" si="6"/>
        <v>5</v>
      </c>
      <c r="AE17" s="25">
        <f t="shared" si="7"/>
        <v>680</v>
      </c>
      <c r="AF17" s="26">
        <f t="shared" si="8"/>
        <v>11.333333333333334</v>
      </c>
      <c r="AG17" s="26">
        <f t="shared" si="9"/>
        <v>11</v>
      </c>
      <c r="AH17" s="26">
        <f t="shared" si="10"/>
        <v>20</v>
      </c>
      <c r="AI17" s="26">
        <f t="shared" si="11"/>
        <v>2</v>
      </c>
      <c r="AJ17" s="26">
        <f t="shared" si="12"/>
        <v>2</v>
      </c>
      <c r="AK17" s="26">
        <f t="shared" si="13"/>
        <v>0</v>
      </c>
      <c r="AL17" s="25" t="e">
        <f>AE17-#REF!</f>
        <v>#REF!</v>
      </c>
      <c r="AM17" s="26" t="e">
        <f t="shared" si="14"/>
        <v>#REF!</v>
      </c>
      <c r="AN17" s="26" t="e">
        <f t="shared" si="15"/>
        <v>#REF!</v>
      </c>
      <c r="AO17" s="26" t="e">
        <f t="shared" si="16"/>
        <v>#REF!</v>
      </c>
      <c r="AP17" s="26" t="e">
        <f t="shared" si="17"/>
        <v>#REF!</v>
      </c>
      <c r="AQ17" s="26" t="e">
        <f t="shared" si="18"/>
        <v>#REF!</v>
      </c>
      <c r="AR17" s="26" t="e">
        <f t="shared" si="19"/>
        <v>#REF!</v>
      </c>
    </row>
    <row r="18" spans="1:44" ht="21.75" customHeight="1">
      <c r="A18" s="213">
        <v>6</v>
      </c>
      <c r="B18" s="210" t="s">
        <v>76</v>
      </c>
      <c r="C18" s="90"/>
      <c r="D18" s="214" t="s">
        <v>154</v>
      </c>
      <c r="E18" s="209" t="s">
        <v>31</v>
      </c>
      <c r="F18" s="210" t="s">
        <v>218</v>
      </c>
      <c r="G18" s="109" t="s">
        <v>77</v>
      </c>
      <c r="H18" s="166">
        <f t="shared" si="22"/>
        <v>1</v>
      </c>
      <c r="I18" s="154" t="str">
        <f t="shared" si="23"/>
        <v>1</v>
      </c>
      <c r="J18" s="110" t="s">
        <v>32</v>
      </c>
      <c r="K18" s="111">
        <f>AJ16</f>
        <v>3</v>
      </c>
      <c r="L18" s="112">
        <f>AK16</f>
        <v>5</v>
      </c>
      <c r="M18" s="159">
        <f t="shared" si="21"/>
        <v>1</v>
      </c>
      <c r="N18" s="154" t="str">
        <f>IF(Z16&gt;=10,RIGHT(Z16,1),Z16)</f>
        <v>1</v>
      </c>
      <c r="O18" s="110" t="s">
        <v>32</v>
      </c>
      <c r="P18" s="111">
        <f>AC16</f>
        <v>5</v>
      </c>
      <c r="Q18" s="112">
        <f>AD16</f>
        <v>0</v>
      </c>
      <c r="R18" s="52">
        <v>12</v>
      </c>
      <c r="S18" s="153" t="s">
        <v>71</v>
      </c>
      <c r="T18" s="89" t="s">
        <v>74</v>
      </c>
      <c r="U18" s="22">
        <v>15</v>
      </c>
      <c r="V18" s="23">
        <v>15</v>
      </c>
      <c r="W18" s="24">
        <f t="shared" si="20"/>
        <v>720</v>
      </c>
      <c r="X18" s="25">
        <f t="shared" si="0"/>
        <v>705</v>
      </c>
      <c r="Y18" s="26">
        <f t="shared" si="1"/>
        <v>11.75</v>
      </c>
      <c r="Z18" s="26">
        <f t="shared" si="2"/>
        <v>11</v>
      </c>
      <c r="AA18" s="26">
        <f t="shared" si="3"/>
        <v>45</v>
      </c>
      <c r="AB18" s="26">
        <f t="shared" si="4"/>
        <v>4.5</v>
      </c>
      <c r="AC18" s="26">
        <f t="shared" si="5"/>
        <v>4</v>
      </c>
      <c r="AD18" s="26">
        <f t="shared" si="6"/>
        <v>5</v>
      </c>
      <c r="AE18" s="25">
        <f t="shared" si="7"/>
        <v>690</v>
      </c>
      <c r="AF18" s="26">
        <f t="shared" si="8"/>
        <v>11.5</v>
      </c>
      <c r="AG18" s="26">
        <f t="shared" si="9"/>
        <v>11</v>
      </c>
      <c r="AH18" s="26">
        <f t="shared" si="10"/>
        <v>30</v>
      </c>
      <c r="AI18" s="26">
        <f t="shared" si="11"/>
        <v>3</v>
      </c>
      <c r="AJ18" s="26">
        <f t="shared" si="12"/>
        <v>3</v>
      </c>
      <c r="AK18" s="26">
        <f t="shared" si="13"/>
        <v>0</v>
      </c>
      <c r="AL18" s="25" t="e">
        <f>AE18-#REF!</f>
        <v>#REF!</v>
      </c>
      <c r="AM18" s="26" t="e">
        <f t="shared" si="14"/>
        <v>#REF!</v>
      </c>
      <c r="AN18" s="26" t="e">
        <f t="shared" si="15"/>
        <v>#REF!</v>
      </c>
      <c r="AO18" s="26" t="e">
        <f t="shared" si="16"/>
        <v>#REF!</v>
      </c>
      <c r="AP18" s="26" t="e">
        <f t="shared" si="17"/>
        <v>#REF!</v>
      </c>
      <c r="AQ18" s="26" t="e">
        <f t="shared" si="18"/>
        <v>#REF!</v>
      </c>
      <c r="AR18" s="26" t="e">
        <f t="shared" si="19"/>
        <v>#REF!</v>
      </c>
    </row>
    <row r="19" spans="1:44" ht="21.75" customHeight="1">
      <c r="A19" s="213"/>
      <c r="B19" s="210"/>
      <c r="C19" s="90"/>
      <c r="D19" s="214"/>
      <c r="E19" s="209"/>
      <c r="F19" s="210"/>
      <c r="G19" s="113" t="s">
        <v>79</v>
      </c>
      <c r="H19" s="169">
        <f t="shared" si="22"/>
        <v>1</v>
      </c>
      <c r="I19" s="156" t="str">
        <f t="shared" si="23"/>
        <v>1</v>
      </c>
      <c r="J19" s="122" t="s">
        <v>32</v>
      </c>
      <c r="K19" s="123">
        <v>4</v>
      </c>
      <c r="L19" s="124">
        <v>5</v>
      </c>
      <c r="M19" s="162">
        <f t="shared" si="21"/>
        <v>1</v>
      </c>
      <c r="N19" s="156">
        <v>2</v>
      </c>
      <c r="O19" s="122" t="s">
        <v>32</v>
      </c>
      <c r="P19" s="123">
        <v>0</v>
      </c>
      <c r="Q19" s="124">
        <v>0</v>
      </c>
      <c r="R19" s="138">
        <v>11</v>
      </c>
      <c r="S19" s="197" t="s">
        <v>197</v>
      </c>
      <c r="T19" s="139" t="s">
        <v>198</v>
      </c>
      <c r="U19" s="22"/>
      <c r="V19" s="23"/>
      <c r="W19" s="24"/>
      <c r="X19" s="25"/>
      <c r="Y19" s="26"/>
      <c r="Z19" s="26"/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5"/>
      <c r="AM19" s="26"/>
      <c r="AN19" s="26"/>
      <c r="AO19" s="26"/>
      <c r="AP19" s="26"/>
      <c r="AQ19" s="26"/>
      <c r="AR19" s="26"/>
    </row>
    <row r="20" spans="1:44" s="74" customFormat="1" ht="21.75" customHeight="1">
      <c r="A20" s="213"/>
      <c r="B20" s="210"/>
      <c r="C20" s="90"/>
      <c r="D20" s="214"/>
      <c r="E20" s="208"/>
      <c r="F20" s="210"/>
      <c r="G20" s="117" t="s">
        <v>176</v>
      </c>
      <c r="H20" s="168">
        <f t="shared" si="22"/>
        <v>1</v>
      </c>
      <c r="I20" s="125">
        <v>2</v>
      </c>
      <c r="J20" s="118" t="s">
        <v>32</v>
      </c>
      <c r="K20" s="119">
        <v>0</v>
      </c>
      <c r="L20" s="120">
        <f>AK18</f>
        <v>0</v>
      </c>
      <c r="M20" s="161">
        <f t="shared" si="21"/>
        <v>1</v>
      </c>
      <c r="N20" s="125">
        <v>2</v>
      </c>
      <c r="O20" s="118" t="s">
        <v>32</v>
      </c>
      <c r="P20" s="119">
        <v>1</v>
      </c>
      <c r="Q20" s="120">
        <f>AD18</f>
        <v>5</v>
      </c>
      <c r="R20" s="140">
        <v>12</v>
      </c>
      <c r="S20" s="198" t="s">
        <v>197</v>
      </c>
      <c r="T20" s="141" t="s">
        <v>199</v>
      </c>
      <c r="U20" s="69">
        <v>15</v>
      </c>
      <c r="V20" s="70">
        <v>15</v>
      </c>
      <c r="W20" s="71">
        <f>R7*60+T8</f>
        <v>540</v>
      </c>
      <c r="X20" s="72">
        <f>W20-V20</f>
        <v>525</v>
      </c>
      <c r="Y20" s="73">
        <f>X20/60</f>
        <v>8.75</v>
      </c>
      <c r="Z20" s="73">
        <f>TRUNC(Y20,0)</f>
        <v>8</v>
      </c>
      <c r="AA20" s="73">
        <f>MOD(X20,60)</f>
        <v>45</v>
      </c>
      <c r="AB20" s="73">
        <f>AA20/10</f>
        <v>4.5</v>
      </c>
      <c r="AC20" s="73">
        <f>TRUNC(AB20,0)</f>
        <v>4</v>
      </c>
      <c r="AD20" s="73">
        <f>(AB20-AC20)*10</f>
        <v>5</v>
      </c>
      <c r="AE20" s="72">
        <f>X20-U20</f>
        <v>510</v>
      </c>
      <c r="AF20" s="73">
        <f>AE20/60</f>
        <v>8.5</v>
      </c>
      <c r="AG20" s="73">
        <f>TRUNC(AF20,0)</f>
        <v>8</v>
      </c>
      <c r="AH20" s="73">
        <f>MOD(AE20,60)</f>
        <v>30</v>
      </c>
      <c r="AI20" s="73">
        <f>AH20/10</f>
        <v>3</v>
      </c>
      <c r="AJ20" s="73">
        <f>TRUNC(AI20,0)</f>
        <v>3</v>
      </c>
      <c r="AK20" s="73">
        <f>(AI20-AJ20)*10</f>
        <v>0</v>
      </c>
      <c r="AL20" s="72" t="e">
        <f>AE20-#REF!</f>
        <v>#REF!</v>
      </c>
      <c r="AM20" s="73" t="e">
        <f>AL20/60</f>
        <v>#REF!</v>
      </c>
      <c r="AN20" s="73" t="e">
        <f>TRUNC(AM20,0)</f>
        <v>#REF!</v>
      </c>
      <c r="AO20" s="73" t="e">
        <f>MOD(AL20,60)</f>
        <v>#REF!</v>
      </c>
      <c r="AP20" s="73" t="e">
        <f>AO20/10</f>
        <v>#REF!</v>
      </c>
      <c r="AQ20" s="73" t="e">
        <f>TRUNC(AP20,0)</f>
        <v>#REF!</v>
      </c>
      <c r="AR20" s="73" t="e">
        <f>(AP20-AQ20)*10</f>
        <v>#REF!</v>
      </c>
    </row>
    <row r="21" spans="1:44" ht="21.75" customHeight="1">
      <c r="A21" s="103">
        <v>7</v>
      </c>
      <c r="B21" s="90" t="s">
        <v>76</v>
      </c>
      <c r="C21" s="90"/>
      <c r="D21" s="86" t="s">
        <v>155</v>
      </c>
      <c r="E21" s="90" t="s">
        <v>108</v>
      </c>
      <c r="F21" s="90" t="s">
        <v>156</v>
      </c>
      <c r="G21" s="126"/>
      <c r="H21" s="165">
        <f>IF(AG27&gt;=10,1,"")</f>
        <v>1</v>
      </c>
      <c r="I21" s="108" t="str">
        <f>IF(AG27&gt;=10,RIGHT(AG27,1),AG27)</f>
        <v>2</v>
      </c>
      <c r="J21" s="105" t="s">
        <v>32</v>
      </c>
      <c r="K21" s="106">
        <f>AJ27</f>
        <v>0</v>
      </c>
      <c r="L21" s="107">
        <f>AK27</f>
        <v>5</v>
      </c>
      <c r="M21" s="164">
        <f>IF(Z27&gt;=10,1,"")</f>
        <v>1</v>
      </c>
      <c r="N21" s="108" t="str">
        <f>IF(Z27&gt;=10,RIGHT(Z27,1),Z27)</f>
        <v>2</v>
      </c>
      <c r="O21" s="105" t="s">
        <v>32</v>
      </c>
      <c r="P21" s="106">
        <f>AC27</f>
        <v>2</v>
      </c>
      <c r="Q21" s="107">
        <f>AD27</f>
        <v>0</v>
      </c>
      <c r="R21" s="21">
        <v>12</v>
      </c>
      <c r="S21" s="44" t="s">
        <v>32</v>
      </c>
      <c r="T21" s="46" t="s">
        <v>73</v>
      </c>
      <c r="U21" s="22">
        <v>15</v>
      </c>
      <c r="V21" s="23">
        <v>15</v>
      </c>
      <c r="W21" s="24">
        <f aca="true" t="shared" si="24" ref="W21:W26">R22*60+T22</f>
        <v>770</v>
      </c>
      <c r="X21" s="25">
        <f t="shared" si="0"/>
        <v>755</v>
      </c>
      <c r="Y21" s="26">
        <f t="shared" si="1"/>
        <v>12.583333333333334</v>
      </c>
      <c r="Z21" s="26">
        <f t="shared" si="2"/>
        <v>12</v>
      </c>
      <c r="AA21" s="26">
        <f t="shared" si="3"/>
        <v>35</v>
      </c>
      <c r="AB21" s="26">
        <f t="shared" si="4"/>
        <v>3.5</v>
      </c>
      <c r="AC21" s="26">
        <f t="shared" si="5"/>
        <v>3</v>
      </c>
      <c r="AD21" s="26">
        <f t="shared" si="6"/>
        <v>5</v>
      </c>
      <c r="AE21" s="25">
        <f t="shared" si="7"/>
        <v>740</v>
      </c>
      <c r="AF21" s="26">
        <f t="shared" si="8"/>
        <v>12.333333333333334</v>
      </c>
      <c r="AG21" s="26">
        <f t="shared" si="9"/>
        <v>12</v>
      </c>
      <c r="AH21" s="26">
        <f t="shared" si="10"/>
        <v>20</v>
      </c>
      <c r="AI21" s="26">
        <f t="shared" si="11"/>
        <v>2</v>
      </c>
      <c r="AJ21" s="26">
        <f t="shared" si="12"/>
        <v>2</v>
      </c>
      <c r="AK21" s="26">
        <f t="shared" si="13"/>
        <v>0</v>
      </c>
      <c r="AL21" s="25" t="e">
        <f>AE21-#REF!</f>
        <v>#REF!</v>
      </c>
      <c r="AM21" s="26" t="e">
        <f t="shared" si="14"/>
        <v>#REF!</v>
      </c>
      <c r="AN21" s="26" t="e">
        <f t="shared" si="15"/>
        <v>#REF!</v>
      </c>
      <c r="AO21" s="26" t="e">
        <f t="shared" si="16"/>
        <v>#REF!</v>
      </c>
      <c r="AP21" s="26" t="e">
        <f t="shared" si="17"/>
        <v>#REF!</v>
      </c>
      <c r="AQ21" s="26" t="e">
        <f t="shared" si="18"/>
        <v>#REF!</v>
      </c>
      <c r="AR21" s="26" t="e">
        <f t="shared" si="19"/>
        <v>#REF!</v>
      </c>
    </row>
    <row r="22" spans="1:44" ht="21.75" customHeight="1">
      <c r="A22" s="213">
        <v>8</v>
      </c>
      <c r="B22" s="210" t="s">
        <v>76</v>
      </c>
      <c r="C22" s="90"/>
      <c r="D22" s="214" t="s">
        <v>133</v>
      </c>
      <c r="E22" s="207" t="s">
        <v>31</v>
      </c>
      <c r="F22" s="210" t="s">
        <v>220</v>
      </c>
      <c r="G22" s="109" t="s">
        <v>82</v>
      </c>
      <c r="H22" s="166">
        <f aca="true" t="shared" si="25" ref="H22:H27">IF(AG21&gt;=10,1,"")</f>
        <v>1</v>
      </c>
      <c r="I22" s="154" t="str">
        <f aca="true" t="shared" si="26" ref="I22:I27">IF(AG21&gt;=10,RIGHT(AG21,1),AG21)</f>
        <v>2</v>
      </c>
      <c r="J22" s="110" t="s">
        <v>32</v>
      </c>
      <c r="K22" s="111">
        <f>AJ21</f>
        <v>2</v>
      </c>
      <c r="L22" s="112">
        <f>AK21</f>
        <v>0</v>
      </c>
      <c r="M22" s="159">
        <f aca="true" t="shared" si="27" ref="M22:M27">IF(Z21&gt;=10,1,"")</f>
        <v>1</v>
      </c>
      <c r="N22" s="154" t="str">
        <f>IF(Z21&gt;=10,RIGHT(Z21,1),Z21)</f>
        <v>2</v>
      </c>
      <c r="O22" s="110" t="s">
        <v>32</v>
      </c>
      <c r="P22" s="111">
        <f>AC21</f>
        <v>3</v>
      </c>
      <c r="Q22" s="112">
        <f>AD21</f>
        <v>5</v>
      </c>
      <c r="R22" s="52">
        <v>12</v>
      </c>
      <c r="S22" s="153" t="s">
        <v>32</v>
      </c>
      <c r="T22" s="89" t="s">
        <v>59</v>
      </c>
      <c r="U22" s="22">
        <v>15</v>
      </c>
      <c r="V22" s="23">
        <v>15</v>
      </c>
      <c r="W22" s="24">
        <f t="shared" si="24"/>
        <v>775</v>
      </c>
      <c r="X22" s="25">
        <f t="shared" si="0"/>
        <v>760</v>
      </c>
      <c r="Y22" s="26">
        <f t="shared" si="1"/>
        <v>12.666666666666666</v>
      </c>
      <c r="Z22" s="26">
        <f t="shared" si="2"/>
        <v>12</v>
      </c>
      <c r="AA22" s="26">
        <f t="shared" si="3"/>
        <v>40</v>
      </c>
      <c r="AB22" s="26">
        <f t="shared" si="4"/>
        <v>4</v>
      </c>
      <c r="AC22" s="26">
        <f t="shared" si="5"/>
        <v>4</v>
      </c>
      <c r="AD22" s="26">
        <f t="shared" si="6"/>
        <v>0</v>
      </c>
      <c r="AE22" s="25">
        <f t="shared" si="7"/>
        <v>745</v>
      </c>
      <c r="AF22" s="26">
        <f t="shared" si="8"/>
        <v>12.416666666666666</v>
      </c>
      <c r="AG22" s="26">
        <f t="shared" si="9"/>
        <v>12</v>
      </c>
      <c r="AH22" s="26">
        <f t="shared" si="10"/>
        <v>25</v>
      </c>
      <c r="AI22" s="26">
        <f t="shared" si="11"/>
        <v>2.5</v>
      </c>
      <c r="AJ22" s="26">
        <f t="shared" si="12"/>
        <v>2</v>
      </c>
      <c r="AK22" s="26">
        <f t="shared" si="13"/>
        <v>5</v>
      </c>
      <c r="AL22" s="25" t="e">
        <f>AE22-#REF!</f>
        <v>#REF!</v>
      </c>
      <c r="AM22" s="26" t="e">
        <f t="shared" si="14"/>
        <v>#REF!</v>
      </c>
      <c r="AN22" s="26" t="e">
        <f t="shared" si="15"/>
        <v>#REF!</v>
      </c>
      <c r="AO22" s="26" t="e">
        <f t="shared" si="16"/>
        <v>#REF!</v>
      </c>
      <c r="AP22" s="26" t="e">
        <f t="shared" si="17"/>
        <v>#REF!</v>
      </c>
      <c r="AQ22" s="26" t="e">
        <f t="shared" si="18"/>
        <v>#REF!</v>
      </c>
      <c r="AR22" s="26" t="e">
        <f t="shared" si="19"/>
        <v>#REF!</v>
      </c>
    </row>
    <row r="23" spans="1:44" ht="21.75" customHeight="1">
      <c r="A23" s="215"/>
      <c r="B23" s="207"/>
      <c r="C23" s="90"/>
      <c r="D23" s="211"/>
      <c r="E23" s="209"/>
      <c r="F23" s="207"/>
      <c r="G23" s="113" t="s">
        <v>195</v>
      </c>
      <c r="H23" s="169">
        <f t="shared" si="25"/>
        <v>1</v>
      </c>
      <c r="I23" s="156" t="str">
        <f t="shared" si="26"/>
        <v>2</v>
      </c>
      <c r="J23" s="122" t="s">
        <v>32</v>
      </c>
      <c r="K23" s="123">
        <v>4</v>
      </c>
      <c r="L23" s="124">
        <v>0</v>
      </c>
      <c r="M23" s="162">
        <f t="shared" si="27"/>
        <v>1</v>
      </c>
      <c r="N23" s="156" t="str">
        <f>IF(Z22&gt;=10,RIGHT(Z22,1),Z22)</f>
        <v>2</v>
      </c>
      <c r="O23" s="122" t="s">
        <v>32</v>
      </c>
      <c r="P23" s="123">
        <v>5</v>
      </c>
      <c r="Q23" s="124">
        <v>5</v>
      </c>
      <c r="R23" s="138">
        <v>12</v>
      </c>
      <c r="S23" s="201" t="s">
        <v>196</v>
      </c>
      <c r="T23" s="139" t="s">
        <v>56</v>
      </c>
      <c r="U23" s="22">
        <v>15</v>
      </c>
      <c r="V23" s="23">
        <v>15</v>
      </c>
      <c r="W23" s="24">
        <f t="shared" si="24"/>
        <v>790</v>
      </c>
      <c r="X23" s="25">
        <f t="shared" si="0"/>
        <v>775</v>
      </c>
      <c r="Y23" s="26">
        <f t="shared" si="1"/>
        <v>12.916666666666666</v>
      </c>
      <c r="Z23" s="26">
        <f t="shared" si="2"/>
        <v>12</v>
      </c>
      <c r="AA23" s="26">
        <f t="shared" si="3"/>
        <v>55</v>
      </c>
      <c r="AB23" s="26">
        <f t="shared" si="4"/>
        <v>5.5</v>
      </c>
      <c r="AC23" s="26">
        <f t="shared" si="5"/>
        <v>5</v>
      </c>
      <c r="AD23" s="26">
        <f t="shared" si="6"/>
        <v>5</v>
      </c>
      <c r="AE23" s="25">
        <f t="shared" si="7"/>
        <v>760</v>
      </c>
      <c r="AF23" s="26">
        <f t="shared" si="8"/>
        <v>12.666666666666666</v>
      </c>
      <c r="AG23" s="26">
        <f t="shared" si="9"/>
        <v>12</v>
      </c>
      <c r="AH23" s="26">
        <f t="shared" si="10"/>
        <v>40</v>
      </c>
      <c r="AI23" s="26">
        <f t="shared" si="11"/>
        <v>4</v>
      </c>
      <c r="AJ23" s="26">
        <f t="shared" si="12"/>
        <v>4</v>
      </c>
      <c r="AK23" s="26">
        <f t="shared" si="13"/>
        <v>0</v>
      </c>
      <c r="AL23" s="25" t="e">
        <f>AE23-#REF!</f>
        <v>#REF!</v>
      </c>
      <c r="AM23" s="26" t="e">
        <f t="shared" si="14"/>
        <v>#REF!</v>
      </c>
      <c r="AN23" s="26" t="e">
        <f t="shared" si="15"/>
        <v>#REF!</v>
      </c>
      <c r="AO23" s="26" t="e">
        <f t="shared" si="16"/>
        <v>#REF!</v>
      </c>
      <c r="AP23" s="26" t="e">
        <f t="shared" si="17"/>
        <v>#REF!</v>
      </c>
      <c r="AQ23" s="26" t="e">
        <f t="shared" si="18"/>
        <v>#REF!</v>
      </c>
      <c r="AR23" s="26" t="e">
        <f t="shared" si="19"/>
        <v>#REF!</v>
      </c>
    </row>
    <row r="24" spans="1:46" ht="21.75" customHeight="1">
      <c r="A24" s="216"/>
      <c r="B24" s="208"/>
      <c r="C24" s="90"/>
      <c r="D24" s="212"/>
      <c r="E24" s="208"/>
      <c r="F24" s="208"/>
      <c r="G24" s="95" t="s">
        <v>222</v>
      </c>
      <c r="H24" s="168">
        <f t="shared" si="25"/>
        <v>1</v>
      </c>
      <c r="I24" s="125" t="str">
        <f t="shared" si="26"/>
        <v>2</v>
      </c>
      <c r="J24" s="118" t="s">
        <v>32</v>
      </c>
      <c r="K24" s="119">
        <v>5</v>
      </c>
      <c r="L24" s="120">
        <v>5</v>
      </c>
      <c r="M24" s="161">
        <f t="shared" si="27"/>
        <v>1</v>
      </c>
      <c r="N24" s="125">
        <v>3</v>
      </c>
      <c r="O24" s="118" t="s">
        <v>32</v>
      </c>
      <c r="P24" s="119">
        <v>1</v>
      </c>
      <c r="Q24" s="120">
        <v>0</v>
      </c>
      <c r="R24" s="140">
        <v>13</v>
      </c>
      <c r="S24" s="202" t="s">
        <v>196</v>
      </c>
      <c r="T24" s="141" t="s">
        <v>40</v>
      </c>
      <c r="U24" s="22">
        <v>15</v>
      </c>
      <c r="V24" s="23">
        <v>15</v>
      </c>
      <c r="W24" s="24">
        <f t="shared" si="24"/>
        <v>825</v>
      </c>
      <c r="X24" s="25">
        <f t="shared" si="0"/>
        <v>810</v>
      </c>
      <c r="Y24" s="26">
        <f t="shared" si="1"/>
        <v>13.5</v>
      </c>
      <c r="Z24" s="26">
        <f t="shared" si="2"/>
        <v>13</v>
      </c>
      <c r="AA24" s="26">
        <f t="shared" si="3"/>
        <v>30</v>
      </c>
      <c r="AB24" s="26">
        <f t="shared" si="4"/>
        <v>3</v>
      </c>
      <c r="AC24" s="26">
        <f t="shared" si="5"/>
        <v>3</v>
      </c>
      <c r="AD24" s="26">
        <f t="shared" si="6"/>
        <v>0</v>
      </c>
      <c r="AE24" s="25">
        <f t="shared" si="7"/>
        <v>795</v>
      </c>
      <c r="AF24" s="26">
        <f t="shared" si="8"/>
        <v>13.25</v>
      </c>
      <c r="AG24" s="26">
        <f t="shared" si="9"/>
        <v>13</v>
      </c>
      <c r="AH24" s="26">
        <f t="shared" si="10"/>
        <v>15</v>
      </c>
      <c r="AI24" s="26">
        <f t="shared" si="11"/>
        <v>1.5</v>
      </c>
      <c r="AJ24" s="26">
        <f t="shared" si="12"/>
        <v>1</v>
      </c>
      <c r="AK24" s="26">
        <f t="shared" si="13"/>
        <v>5</v>
      </c>
      <c r="AL24" s="25" t="e">
        <f>AE24-#REF!</f>
        <v>#REF!</v>
      </c>
      <c r="AM24" s="26" t="e">
        <f t="shared" si="14"/>
        <v>#REF!</v>
      </c>
      <c r="AN24" s="26" t="e">
        <f t="shared" si="15"/>
        <v>#REF!</v>
      </c>
      <c r="AO24" s="26" t="e">
        <f t="shared" si="16"/>
        <v>#REF!</v>
      </c>
      <c r="AP24" s="26" t="e">
        <f t="shared" si="17"/>
        <v>#REF!</v>
      </c>
      <c r="AQ24" s="26" t="e">
        <f t="shared" si="18"/>
        <v>#REF!</v>
      </c>
      <c r="AR24" s="26" t="e">
        <f t="shared" si="19"/>
        <v>#REF!</v>
      </c>
      <c r="AS24" s="236">
        <v>13.35</v>
      </c>
      <c r="AT24" s="236"/>
    </row>
    <row r="25" spans="1:44" ht="21.75" customHeight="1">
      <c r="A25" s="103">
        <v>9</v>
      </c>
      <c r="B25" s="90" t="s">
        <v>76</v>
      </c>
      <c r="C25" s="90"/>
      <c r="D25" s="86" t="s">
        <v>153</v>
      </c>
      <c r="E25" s="90" t="s">
        <v>108</v>
      </c>
      <c r="F25" s="90" t="s">
        <v>156</v>
      </c>
      <c r="G25" s="126"/>
      <c r="H25" s="165">
        <f t="shared" si="25"/>
        <v>1</v>
      </c>
      <c r="I25" s="108" t="str">
        <f t="shared" si="26"/>
        <v>3</v>
      </c>
      <c r="J25" s="105" t="s">
        <v>32</v>
      </c>
      <c r="K25" s="106">
        <f aca="true" t="shared" si="28" ref="K25:L27">AJ24</f>
        <v>1</v>
      </c>
      <c r="L25" s="107">
        <f t="shared" si="28"/>
        <v>5</v>
      </c>
      <c r="M25" s="164">
        <f t="shared" si="27"/>
        <v>1</v>
      </c>
      <c r="N25" s="108" t="str">
        <f>IF(Z24&gt;=10,RIGHT(Z24,1),Z24)</f>
        <v>3</v>
      </c>
      <c r="O25" s="105" t="s">
        <v>32</v>
      </c>
      <c r="P25" s="106">
        <f aca="true" t="shared" si="29" ref="P25:Q27">AC24</f>
        <v>3</v>
      </c>
      <c r="Q25" s="107">
        <f t="shared" si="29"/>
        <v>0</v>
      </c>
      <c r="R25" s="21">
        <v>13</v>
      </c>
      <c r="S25" s="44" t="s">
        <v>71</v>
      </c>
      <c r="T25" s="46" t="s">
        <v>38</v>
      </c>
      <c r="U25" s="22">
        <v>15</v>
      </c>
      <c r="V25" s="23">
        <v>15</v>
      </c>
      <c r="W25" s="24">
        <f t="shared" si="24"/>
        <v>840</v>
      </c>
      <c r="X25" s="25">
        <f t="shared" si="0"/>
        <v>825</v>
      </c>
      <c r="Y25" s="26">
        <f t="shared" si="1"/>
        <v>13.75</v>
      </c>
      <c r="Z25" s="26">
        <f t="shared" si="2"/>
        <v>13</v>
      </c>
      <c r="AA25" s="26">
        <f t="shared" si="3"/>
        <v>45</v>
      </c>
      <c r="AB25" s="26">
        <f t="shared" si="4"/>
        <v>4.5</v>
      </c>
      <c r="AC25" s="26">
        <f t="shared" si="5"/>
        <v>4</v>
      </c>
      <c r="AD25" s="26">
        <f t="shared" si="6"/>
        <v>5</v>
      </c>
      <c r="AE25" s="25">
        <f t="shared" si="7"/>
        <v>810</v>
      </c>
      <c r="AF25" s="26">
        <f t="shared" si="8"/>
        <v>13.5</v>
      </c>
      <c r="AG25" s="26">
        <f t="shared" si="9"/>
        <v>13</v>
      </c>
      <c r="AH25" s="26">
        <f t="shared" si="10"/>
        <v>30</v>
      </c>
      <c r="AI25" s="26">
        <f t="shared" si="11"/>
        <v>3</v>
      </c>
      <c r="AJ25" s="26">
        <f t="shared" si="12"/>
        <v>3</v>
      </c>
      <c r="AK25" s="26">
        <f t="shared" si="13"/>
        <v>0</v>
      </c>
      <c r="AL25" s="25" t="e">
        <f>AE25-#REF!</f>
        <v>#REF!</v>
      </c>
      <c r="AM25" s="26" t="e">
        <f t="shared" si="14"/>
        <v>#REF!</v>
      </c>
      <c r="AN25" s="26" t="e">
        <f t="shared" si="15"/>
        <v>#REF!</v>
      </c>
      <c r="AO25" s="26" t="e">
        <f t="shared" si="16"/>
        <v>#REF!</v>
      </c>
      <c r="AP25" s="26" t="e">
        <f t="shared" si="17"/>
        <v>#REF!</v>
      </c>
      <c r="AQ25" s="26" t="e">
        <f t="shared" si="18"/>
        <v>#REF!</v>
      </c>
      <c r="AR25" s="26" t="e">
        <f t="shared" si="19"/>
        <v>#REF!</v>
      </c>
    </row>
    <row r="26" spans="1:44" ht="21.75" customHeight="1">
      <c r="A26" s="103">
        <v>10</v>
      </c>
      <c r="B26" s="90" t="s">
        <v>75</v>
      </c>
      <c r="C26" s="90"/>
      <c r="D26" s="86" t="s">
        <v>154</v>
      </c>
      <c r="E26" s="90" t="s">
        <v>108</v>
      </c>
      <c r="F26" s="90" t="s">
        <v>156</v>
      </c>
      <c r="G26" s="126"/>
      <c r="H26" s="165">
        <f t="shared" si="25"/>
        <v>1</v>
      </c>
      <c r="I26" s="108" t="str">
        <f t="shared" si="26"/>
        <v>3</v>
      </c>
      <c r="J26" s="105" t="s">
        <v>32</v>
      </c>
      <c r="K26" s="106">
        <f t="shared" si="28"/>
        <v>3</v>
      </c>
      <c r="L26" s="107">
        <f t="shared" si="28"/>
        <v>0</v>
      </c>
      <c r="M26" s="164">
        <f t="shared" si="27"/>
        <v>1</v>
      </c>
      <c r="N26" s="108" t="str">
        <f>IF(Z25&gt;=10,RIGHT(Z25,1),Z25)</f>
        <v>3</v>
      </c>
      <c r="O26" s="105" t="s">
        <v>32</v>
      </c>
      <c r="P26" s="106">
        <f t="shared" si="29"/>
        <v>4</v>
      </c>
      <c r="Q26" s="107">
        <f t="shared" si="29"/>
        <v>5</v>
      </c>
      <c r="R26" s="21">
        <v>14</v>
      </c>
      <c r="S26" s="44" t="s">
        <v>32</v>
      </c>
      <c r="T26" s="46" t="s">
        <v>33</v>
      </c>
      <c r="U26" s="22">
        <v>15</v>
      </c>
      <c r="V26" s="23">
        <v>15</v>
      </c>
      <c r="W26" s="24">
        <f t="shared" si="24"/>
        <v>855</v>
      </c>
      <c r="X26" s="25">
        <f t="shared" si="0"/>
        <v>840</v>
      </c>
      <c r="Y26" s="26">
        <f t="shared" si="1"/>
        <v>14</v>
      </c>
      <c r="Z26" s="26">
        <f t="shared" si="2"/>
        <v>14</v>
      </c>
      <c r="AA26" s="26">
        <f t="shared" si="3"/>
        <v>0</v>
      </c>
      <c r="AB26" s="26">
        <f t="shared" si="4"/>
        <v>0</v>
      </c>
      <c r="AC26" s="26">
        <f t="shared" si="5"/>
        <v>0</v>
      </c>
      <c r="AD26" s="26">
        <f t="shared" si="6"/>
        <v>0</v>
      </c>
      <c r="AE26" s="25">
        <f t="shared" si="7"/>
        <v>825</v>
      </c>
      <c r="AF26" s="26">
        <f t="shared" si="8"/>
        <v>13.75</v>
      </c>
      <c r="AG26" s="26">
        <f t="shared" si="9"/>
        <v>13</v>
      </c>
      <c r="AH26" s="26">
        <f t="shared" si="10"/>
        <v>45</v>
      </c>
      <c r="AI26" s="26">
        <f t="shared" si="11"/>
        <v>4.5</v>
      </c>
      <c r="AJ26" s="26">
        <f t="shared" si="12"/>
        <v>4</v>
      </c>
      <c r="AK26" s="26">
        <f t="shared" si="13"/>
        <v>5</v>
      </c>
      <c r="AL26" s="25" t="e">
        <f>AE26-#REF!</f>
        <v>#REF!</v>
      </c>
      <c r="AM26" s="26" t="e">
        <f t="shared" si="14"/>
        <v>#REF!</v>
      </c>
      <c r="AN26" s="26" t="e">
        <f t="shared" si="15"/>
        <v>#REF!</v>
      </c>
      <c r="AO26" s="26" t="e">
        <f t="shared" si="16"/>
        <v>#REF!</v>
      </c>
      <c r="AP26" s="26" t="e">
        <f t="shared" si="17"/>
        <v>#REF!</v>
      </c>
      <c r="AQ26" s="26" t="e">
        <f t="shared" si="18"/>
        <v>#REF!</v>
      </c>
      <c r="AR26" s="26" t="e">
        <f t="shared" si="19"/>
        <v>#REF!</v>
      </c>
    </row>
    <row r="27" spans="1:46" ht="21.75" customHeight="1">
      <c r="A27" s="103">
        <v>11</v>
      </c>
      <c r="B27" s="90" t="s">
        <v>76</v>
      </c>
      <c r="C27" s="90"/>
      <c r="D27" s="86" t="s">
        <v>154</v>
      </c>
      <c r="E27" s="90" t="s">
        <v>108</v>
      </c>
      <c r="F27" s="90" t="s">
        <v>156</v>
      </c>
      <c r="G27" s="126"/>
      <c r="H27" s="165">
        <f t="shared" si="25"/>
        <v>1</v>
      </c>
      <c r="I27" s="108" t="str">
        <f t="shared" si="26"/>
        <v>3</v>
      </c>
      <c r="J27" s="105" t="s">
        <v>32</v>
      </c>
      <c r="K27" s="106">
        <f t="shared" si="28"/>
        <v>4</v>
      </c>
      <c r="L27" s="107">
        <f t="shared" si="28"/>
        <v>5</v>
      </c>
      <c r="M27" s="164">
        <f t="shared" si="27"/>
        <v>1</v>
      </c>
      <c r="N27" s="108" t="str">
        <f>IF(Z26&gt;=10,RIGHT(Z26,1),Z26)</f>
        <v>4</v>
      </c>
      <c r="O27" s="105" t="s">
        <v>32</v>
      </c>
      <c r="P27" s="106">
        <f t="shared" si="29"/>
        <v>0</v>
      </c>
      <c r="Q27" s="107">
        <f t="shared" si="29"/>
        <v>0</v>
      </c>
      <c r="R27" s="21">
        <v>14</v>
      </c>
      <c r="S27" s="44" t="s">
        <v>32</v>
      </c>
      <c r="T27" s="46" t="s">
        <v>46</v>
      </c>
      <c r="U27" s="22">
        <v>15</v>
      </c>
      <c r="V27" s="23">
        <v>15</v>
      </c>
      <c r="W27" s="24">
        <f>R21*60+T21</f>
        <v>755</v>
      </c>
      <c r="X27" s="25">
        <f t="shared" si="0"/>
        <v>740</v>
      </c>
      <c r="Y27" s="26">
        <f t="shared" si="1"/>
        <v>12.333333333333334</v>
      </c>
      <c r="Z27" s="26">
        <f t="shared" si="2"/>
        <v>12</v>
      </c>
      <c r="AA27" s="26">
        <f t="shared" si="3"/>
        <v>20</v>
      </c>
      <c r="AB27" s="26">
        <f t="shared" si="4"/>
        <v>2</v>
      </c>
      <c r="AC27" s="26">
        <f t="shared" si="5"/>
        <v>2</v>
      </c>
      <c r="AD27" s="26">
        <f t="shared" si="6"/>
        <v>0</v>
      </c>
      <c r="AE27" s="25">
        <f t="shared" si="7"/>
        <v>725</v>
      </c>
      <c r="AF27" s="26">
        <f t="shared" si="8"/>
        <v>12.083333333333334</v>
      </c>
      <c r="AG27" s="26">
        <f t="shared" si="9"/>
        <v>12</v>
      </c>
      <c r="AH27" s="26">
        <f t="shared" si="10"/>
        <v>5</v>
      </c>
      <c r="AI27" s="26">
        <f t="shared" si="11"/>
        <v>0.5</v>
      </c>
      <c r="AJ27" s="26">
        <f t="shared" si="12"/>
        <v>0</v>
      </c>
      <c r="AK27" s="26">
        <f t="shared" si="13"/>
        <v>5</v>
      </c>
      <c r="AL27" s="25" t="e">
        <f>AE27-#REF!</f>
        <v>#REF!</v>
      </c>
      <c r="AM27" s="26" t="e">
        <f t="shared" si="14"/>
        <v>#REF!</v>
      </c>
      <c r="AN27" s="26" t="e">
        <f t="shared" si="15"/>
        <v>#REF!</v>
      </c>
      <c r="AO27" s="26" t="e">
        <f t="shared" si="16"/>
        <v>#REF!</v>
      </c>
      <c r="AP27" s="26" t="e">
        <f t="shared" si="17"/>
        <v>#REF!</v>
      </c>
      <c r="AQ27" s="26" t="e">
        <f t="shared" si="18"/>
        <v>#REF!</v>
      </c>
      <c r="AR27" s="26" t="e">
        <f t="shared" si="19"/>
        <v>#REF!</v>
      </c>
      <c r="AS27" s="236">
        <v>14.25</v>
      </c>
      <c r="AT27" s="236"/>
    </row>
    <row r="28" spans="1:44" ht="21.75" customHeight="1">
      <c r="A28" s="84">
        <v>12</v>
      </c>
      <c r="B28" s="95" t="s">
        <v>75</v>
      </c>
      <c r="C28" s="95"/>
      <c r="D28" s="96" t="s">
        <v>135</v>
      </c>
      <c r="E28" s="95" t="s">
        <v>43</v>
      </c>
      <c r="F28" s="127"/>
      <c r="G28" s="127"/>
      <c r="H28" s="168">
        <f aca="true" t="shared" si="30" ref="H28:H36">IF(AG28&gt;=10,1,"")</f>
        <v>1</v>
      </c>
      <c r="I28" s="125" t="str">
        <f aca="true" t="shared" si="31" ref="I28:I36">IF(AG28&gt;=10,RIGHT(AG28,1),AG28)</f>
        <v>4</v>
      </c>
      <c r="J28" s="118" t="s">
        <v>32</v>
      </c>
      <c r="K28" s="119">
        <f aca="true" t="shared" si="32" ref="K28:K37">AJ28</f>
        <v>3</v>
      </c>
      <c r="L28" s="120">
        <f aca="true" t="shared" si="33" ref="L28:L37">AK28</f>
        <v>0</v>
      </c>
      <c r="M28" s="161">
        <f aca="true" t="shared" si="34" ref="M28:M36">IF(Z28&gt;=10,1,"")</f>
        <v>1</v>
      </c>
      <c r="N28" s="125" t="str">
        <f aca="true" t="shared" si="35" ref="N28:N36">IF(Z28&gt;=10,RIGHT(Z28,1),Z28)</f>
        <v>4</v>
      </c>
      <c r="O28" s="118" t="s">
        <v>32</v>
      </c>
      <c r="P28" s="119">
        <f aca="true" t="shared" si="36" ref="P28:P37">AC28</f>
        <v>4</v>
      </c>
      <c r="Q28" s="120">
        <f aca="true" t="shared" si="37" ref="Q28:Q37">AD28</f>
        <v>5</v>
      </c>
      <c r="R28" s="88">
        <v>15</v>
      </c>
      <c r="S28" s="50" t="s">
        <v>32</v>
      </c>
      <c r="T28" s="49" t="s">
        <v>33</v>
      </c>
      <c r="U28" s="22">
        <v>15</v>
      </c>
      <c r="V28" s="23">
        <v>15</v>
      </c>
      <c r="W28" s="24">
        <f aca="true" t="shared" si="38" ref="W28:W37">R28*60+T28</f>
        <v>900</v>
      </c>
      <c r="X28" s="25">
        <f t="shared" si="0"/>
        <v>885</v>
      </c>
      <c r="Y28" s="26">
        <f t="shared" si="1"/>
        <v>14.75</v>
      </c>
      <c r="Z28" s="26">
        <f t="shared" si="2"/>
        <v>14</v>
      </c>
      <c r="AA28" s="26">
        <f t="shared" si="3"/>
        <v>45</v>
      </c>
      <c r="AB28" s="26">
        <f t="shared" si="4"/>
        <v>4.5</v>
      </c>
      <c r="AC28" s="26">
        <f t="shared" si="5"/>
        <v>4</v>
      </c>
      <c r="AD28" s="26">
        <f t="shared" si="6"/>
        <v>5</v>
      </c>
      <c r="AE28" s="25">
        <f t="shared" si="7"/>
        <v>870</v>
      </c>
      <c r="AF28" s="26">
        <f t="shared" si="8"/>
        <v>14.5</v>
      </c>
      <c r="AG28" s="26">
        <f t="shared" si="9"/>
        <v>14</v>
      </c>
      <c r="AH28" s="26">
        <f t="shared" si="10"/>
        <v>30</v>
      </c>
      <c r="AI28" s="26">
        <f t="shared" si="11"/>
        <v>3</v>
      </c>
      <c r="AJ28" s="26">
        <f t="shared" si="12"/>
        <v>3</v>
      </c>
      <c r="AK28" s="26">
        <f t="shared" si="13"/>
        <v>0</v>
      </c>
      <c r="AL28" s="25" t="e">
        <f>AE28-#REF!</f>
        <v>#REF!</v>
      </c>
      <c r="AM28" s="26" t="e">
        <f t="shared" si="14"/>
        <v>#REF!</v>
      </c>
      <c r="AN28" s="26" t="e">
        <f t="shared" si="15"/>
        <v>#REF!</v>
      </c>
      <c r="AO28" s="26" t="e">
        <f t="shared" si="16"/>
        <v>#REF!</v>
      </c>
      <c r="AP28" s="26" t="e">
        <f t="shared" si="17"/>
        <v>#REF!</v>
      </c>
      <c r="AQ28" s="26" t="e">
        <f t="shared" si="18"/>
        <v>#REF!</v>
      </c>
      <c r="AR28" s="26" t="e">
        <f t="shared" si="19"/>
        <v>#REF!</v>
      </c>
    </row>
    <row r="29" spans="1:44" ht="21.75" customHeight="1">
      <c r="A29" s="103">
        <v>13</v>
      </c>
      <c r="B29" s="90" t="s">
        <v>76</v>
      </c>
      <c r="C29" s="90"/>
      <c r="D29" s="86" t="s">
        <v>153</v>
      </c>
      <c r="E29" s="90" t="s">
        <v>43</v>
      </c>
      <c r="F29" s="126"/>
      <c r="G29" s="126"/>
      <c r="H29" s="165">
        <f t="shared" si="30"/>
        <v>1</v>
      </c>
      <c r="I29" s="108" t="str">
        <f t="shared" si="31"/>
        <v>4</v>
      </c>
      <c r="J29" s="105" t="s">
        <v>32</v>
      </c>
      <c r="K29" s="106">
        <f t="shared" si="32"/>
        <v>3</v>
      </c>
      <c r="L29" s="107">
        <f t="shared" si="33"/>
        <v>5</v>
      </c>
      <c r="M29" s="164">
        <f t="shared" si="34"/>
        <v>1</v>
      </c>
      <c r="N29" s="108" t="str">
        <f t="shared" si="35"/>
        <v>4</v>
      </c>
      <c r="O29" s="105" t="s">
        <v>32</v>
      </c>
      <c r="P29" s="106">
        <f t="shared" si="36"/>
        <v>5</v>
      </c>
      <c r="Q29" s="107">
        <f t="shared" si="37"/>
        <v>0</v>
      </c>
      <c r="R29" s="21">
        <v>15</v>
      </c>
      <c r="S29" s="44" t="s">
        <v>32</v>
      </c>
      <c r="T29" s="46" t="s">
        <v>74</v>
      </c>
      <c r="U29" s="22">
        <v>15</v>
      </c>
      <c r="V29" s="23">
        <v>15</v>
      </c>
      <c r="W29" s="24">
        <f t="shared" si="38"/>
        <v>905</v>
      </c>
      <c r="X29" s="25">
        <f t="shared" si="0"/>
        <v>890</v>
      </c>
      <c r="Y29" s="26">
        <f t="shared" si="1"/>
        <v>14.833333333333334</v>
      </c>
      <c r="Z29" s="26">
        <f t="shared" si="2"/>
        <v>14</v>
      </c>
      <c r="AA29" s="26">
        <f t="shared" si="3"/>
        <v>50</v>
      </c>
      <c r="AB29" s="26">
        <f t="shared" si="4"/>
        <v>5</v>
      </c>
      <c r="AC29" s="26">
        <f t="shared" si="5"/>
        <v>5</v>
      </c>
      <c r="AD29" s="26">
        <f t="shared" si="6"/>
        <v>0</v>
      </c>
      <c r="AE29" s="25">
        <f t="shared" si="7"/>
        <v>875</v>
      </c>
      <c r="AF29" s="26">
        <f t="shared" si="8"/>
        <v>14.583333333333334</v>
      </c>
      <c r="AG29" s="26">
        <f t="shared" si="9"/>
        <v>14</v>
      </c>
      <c r="AH29" s="26">
        <f t="shared" si="10"/>
        <v>35</v>
      </c>
      <c r="AI29" s="26">
        <f t="shared" si="11"/>
        <v>3.5</v>
      </c>
      <c r="AJ29" s="26">
        <f t="shared" si="12"/>
        <v>3</v>
      </c>
      <c r="AK29" s="26">
        <f t="shared" si="13"/>
        <v>5</v>
      </c>
      <c r="AL29" s="25" t="e">
        <f>AE29-#REF!</f>
        <v>#REF!</v>
      </c>
      <c r="AM29" s="26" t="e">
        <f t="shared" si="14"/>
        <v>#REF!</v>
      </c>
      <c r="AN29" s="26" t="e">
        <f t="shared" si="15"/>
        <v>#REF!</v>
      </c>
      <c r="AO29" s="26" t="e">
        <f t="shared" si="16"/>
        <v>#REF!</v>
      </c>
      <c r="AP29" s="26" t="e">
        <f t="shared" si="17"/>
        <v>#REF!</v>
      </c>
      <c r="AQ29" s="26" t="e">
        <f t="shared" si="18"/>
        <v>#REF!</v>
      </c>
      <c r="AR29" s="26" t="e">
        <f t="shared" si="19"/>
        <v>#REF!</v>
      </c>
    </row>
    <row r="30" spans="1:44" ht="21.75" customHeight="1">
      <c r="A30" s="103">
        <v>14</v>
      </c>
      <c r="B30" s="90" t="s">
        <v>75</v>
      </c>
      <c r="C30" s="90"/>
      <c r="D30" s="86" t="s">
        <v>154</v>
      </c>
      <c r="E30" s="90" t="s">
        <v>43</v>
      </c>
      <c r="F30" s="126"/>
      <c r="G30" s="126"/>
      <c r="H30" s="165">
        <f t="shared" si="30"/>
        <v>1</v>
      </c>
      <c r="I30" s="108" t="str">
        <f t="shared" si="31"/>
        <v>4</v>
      </c>
      <c r="J30" s="105" t="s">
        <v>32</v>
      </c>
      <c r="K30" s="106">
        <f t="shared" si="32"/>
        <v>4</v>
      </c>
      <c r="L30" s="107">
        <f t="shared" si="33"/>
        <v>5</v>
      </c>
      <c r="M30" s="164">
        <f t="shared" si="34"/>
        <v>1</v>
      </c>
      <c r="N30" s="108" t="str">
        <f t="shared" si="35"/>
        <v>5</v>
      </c>
      <c r="O30" s="105" t="s">
        <v>32</v>
      </c>
      <c r="P30" s="106">
        <f t="shared" si="36"/>
        <v>0</v>
      </c>
      <c r="Q30" s="107">
        <f t="shared" si="37"/>
        <v>0</v>
      </c>
      <c r="R30" s="21">
        <v>15</v>
      </c>
      <c r="S30" s="44" t="s">
        <v>71</v>
      </c>
      <c r="T30" s="46" t="s">
        <v>46</v>
      </c>
      <c r="U30" s="22">
        <v>15</v>
      </c>
      <c r="V30" s="23">
        <v>15</v>
      </c>
      <c r="W30" s="24">
        <f t="shared" si="38"/>
        <v>915</v>
      </c>
      <c r="X30" s="25">
        <f t="shared" si="0"/>
        <v>900</v>
      </c>
      <c r="Y30" s="26">
        <f t="shared" si="1"/>
        <v>15</v>
      </c>
      <c r="Z30" s="26">
        <f t="shared" si="2"/>
        <v>15</v>
      </c>
      <c r="AA30" s="26">
        <f t="shared" si="3"/>
        <v>0</v>
      </c>
      <c r="AB30" s="26">
        <f t="shared" si="4"/>
        <v>0</v>
      </c>
      <c r="AC30" s="26">
        <f t="shared" si="5"/>
        <v>0</v>
      </c>
      <c r="AD30" s="26">
        <f t="shared" si="6"/>
        <v>0</v>
      </c>
      <c r="AE30" s="25">
        <f t="shared" si="7"/>
        <v>885</v>
      </c>
      <c r="AF30" s="26">
        <f t="shared" si="8"/>
        <v>14.75</v>
      </c>
      <c r="AG30" s="26">
        <f t="shared" si="9"/>
        <v>14</v>
      </c>
      <c r="AH30" s="26">
        <f t="shared" si="10"/>
        <v>45</v>
      </c>
      <c r="AI30" s="26">
        <f t="shared" si="11"/>
        <v>4.5</v>
      </c>
      <c r="AJ30" s="26">
        <f t="shared" si="12"/>
        <v>4</v>
      </c>
      <c r="AK30" s="26">
        <f t="shared" si="13"/>
        <v>5</v>
      </c>
      <c r="AL30" s="25" t="e">
        <f>AE30-#REF!</f>
        <v>#REF!</v>
      </c>
      <c r="AM30" s="26" t="e">
        <f t="shared" si="14"/>
        <v>#REF!</v>
      </c>
      <c r="AN30" s="26" t="e">
        <f t="shared" si="15"/>
        <v>#REF!</v>
      </c>
      <c r="AO30" s="26" t="e">
        <f t="shared" si="16"/>
        <v>#REF!</v>
      </c>
      <c r="AP30" s="26" t="e">
        <f t="shared" si="17"/>
        <v>#REF!</v>
      </c>
      <c r="AQ30" s="26" t="e">
        <f t="shared" si="18"/>
        <v>#REF!</v>
      </c>
      <c r="AR30" s="26" t="e">
        <f t="shared" si="19"/>
        <v>#REF!</v>
      </c>
    </row>
    <row r="31" spans="1:44" ht="21.75" customHeight="1">
      <c r="A31" s="103">
        <v>15</v>
      </c>
      <c r="B31" s="90" t="s">
        <v>76</v>
      </c>
      <c r="C31" s="90"/>
      <c r="D31" s="86" t="s">
        <v>154</v>
      </c>
      <c r="E31" s="90" t="s">
        <v>43</v>
      </c>
      <c r="F31" s="126"/>
      <c r="G31" s="126"/>
      <c r="H31" s="165">
        <f t="shared" si="30"/>
        <v>1</v>
      </c>
      <c r="I31" s="108" t="str">
        <f t="shared" si="31"/>
        <v>4</v>
      </c>
      <c r="J31" s="105" t="s">
        <v>32</v>
      </c>
      <c r="K31" s="106">
        <f t="shared" si="32"/>
        <v>5</v>
      </c>
      <c r="L31" s="107">
        <f t="shared" si="33"/>
        <v>0</v>
      </c>
      <c r="M31" s="164">
        <f t="shared" si="34"/>
        <v>1</v>
      </c>
      <c r="N31" s="108" t="str">
        <f t="shared" si="35"/>
        <v>5</v>
      </c>
      <c r="O31" s="105" t="s">
        <v>32</v>
      </c>
      <c r="P31" s="106">
        <f t="shared" si="36"/>
        <v>0</v>
      </c>
      <c r="Q31" s="107">
        <f t="shared" si="37"/>
        <v>5</v>
      </c>
      <c r="R31" s="21">
        <v>15</v>
      </c>
      <c r="S31" s="44" t="s">
        <v>32</v>
      </c>
      <c r="T31" s="46" t="s">
        <v>35</v>
      </c>
      <c r="U31" s="22">
        <v>15</v>
      </c>
      <c r="V31" s="23">
        <v>15</v>
      </c>
      <c r="W31" s="24">
        <f t="shared" si="38"/>
        <v>920</v>
      </c>
      <c r="X31" s="25">
        <f t="shared" si="0"/>
        <v>905</v>
      </c>
      <c r="Y31" s="26">
        <f t="shared" si="1"/>
        <v>15.083333333333334</v>
      </c>
      <c r="Z31" s="26">
        <f t="shared" si="2"/>
        <v>15</v>
      </c>
      <c r="AA31" s="26">
        <f t="shared" si="3"/>
        <v>5</v>
      </c>
      <c r="AB31" s="26">
        <f t="shared" si="4"/>
        <v>0.5</v>
      </c>
      <c r="AC31" s="26">
        <f t="shared" si="5"/>
        <v>0</v>
      </c>
      <c r="AD31" s="26">
        <f t="shared" si="6"/>
        <v>5</v>
      </c>
      <c r="AE31" s="25">
        <f t="shared" si="7"/>
        <v>890</v>
      </c>
      <c r="AF31" s="26">
        <f t="shared" si="8"/>
        <v>14.833333333333334</v>
      </c>
      <c r="AG31" s="26">
        <f t="shared" si="9"/>
        <v>14</v>
      </c>
      <c r="AH31" s="26">
        <f t="shared" si="10"/>
        <v>50</v>
      </c>
      <c r="AI31" s="26">
        <f t="shared" si="11"/>
        <v>5</v>
      </c>
      <c r="AJ31" s="26">
        <f t="shared" si="12"/>
        <v>5</v>
      </c>
      <c r="AK31" s="26">
        <f t="shared" si="13"/>
        <v>0</v>
      </c>
      <c r="AL31" s="25" t="e">
        <f>AE31-#REF!</f>
        <v>#REF!</v>
      </c>
      <c r="AM31" s="26" t="e">
        <f t="shared" si="14"/>
        <v>#REF!</v>
      </c>
      <c r="AN31" s="26" t="e">
        <f t="shared" si="15"/>
        <v>#REF!</v>
      </c>
      <c r="AO31" s="26" t="e">
        <f t="shared" si="16"/>
        <v>#REF!</v>
      </c>
      <c r="AP31" s="26" t="e">
        <f t="shared" si="17"/>
        <v>#REF!</v>
      </c>
      <c r="AQ31" s="26" t="e">
        <f t="shared" si="18"/>
        <v>#REF!</v>
      </c>
      <c r="AR31" s="26" t="e">
        <f t="shared" si="19"/>
        <v>#REF!</v>
      </c>
    </row>
    <row r="32" spans="1:44" ht="21.75" customHeight="1">
      <c r="A32" s="103">
        <v>16</v>
      </c>
      <c r="B32" s="90" t="s">
        <v>75</v>
      </c>
      <c r="C32" s="90"/>
      <c r="D32" s="86" t="s">
        <v>173</v>
      </c>
      <c r="E32" s="90" t="s">
        <v>43</v>
      </c>
      <c r="F32" s="90" t="s">
        <v>216</v>
      </c>
      <c r="G32" s="126"/>
      <c r="H32" s="165">
        <f t="shared" si="30"/>
        <v>1</v>
      </c>
      <c r="I32" s="108" t="str">
        <f t="shared" si="31"/>
        <v>4</v>
      </c>
      <c r="J32" s="105" t="s">
        <v>32</v>
      </c>
      <c r="K32" s="106">
        <f t="shared" si="32"/>
        <v>5</v>
      </c>
      <c r="L32" s="107">
        <f t="shared" si="33"/>
        <v>5</v>
      </c>
      <c r="M32" s="164">
        <f t="shared" si="34"/>
        <v>1</v>
      </c>
      <c r="N32" s="108" t="str">
        <f t="shared" si="35"/>
        <v>5</v>
      </c>
      <c r="O32" s="105" t="s">
        <v>32</v>
      </c>
      <c r="P32" s="106">
        <f t="shared" si="36"/>
        <v>1</v>
      </c>
      <c r="Q32" s="107">
        <f t="shared" si="37"/>
        <v>0</v>
      </c>
      <c r="R32" s="21">
        <v>15</v>
      </c>
      <c r="S32" s="44" t="s">
        <v>71</v>
      </c>
      <c r="T32" s="46" t="s">
        <v>72</v>
      </c>
      <c r="U32" s="22">
        <v>15</v>
      </c>
      <c r="V32" s="23">
        <v>15</v>
      </c>
      <c r="W32" s="24">
        <f t="shared" si="38"/>
        <v>925</v>
      </c>
      <c r="X32" s="25">
        <f t="shared" si="0"/>
        <v>910</v>
      </c>
      <c r="Y32" s="26">
        <f t="shared" si="1"/>
        <v>15.166666666666666</v>
      </c>
      <c r="Z32" s="26">
        <f t="shared" si="2"/>
        <v>15</v>
      </c>
      <c r="AA32" s="26">
        <f t="shared" si="3"/>
        <v>10</v>
      </c>
      <c r="AB32" s="26">
        <f t="shared" si="4"/>
        <v>1</v>
      </c>
      <c r="AC32" s="26">
        <f t="shared" si="5"/>
        <v>1</v>
      </c>
      <c r="AD32" s="26">
        <f t="shared" si="6"/>
        <v>0</v>
      </c>
      <c r="AE32" s="25">
        <f t="shared" si="7"/>
        <v>895</v>
      </c>
      <c r="AF32" s="26">
        <f t="shared" si="8"/>
        <v>14.916666666666666</v>
      </c>
      <c r="AG32" s="26">
        <f t="shared" si="9"/>
        <v>14</v>
      </c>
      <c r="AH32" s="26">
        <f t="shared" si="10"/>
        <v>55</v>
      </c>
      <c r="AI32" s="26">
        <f t="shared" si="11"/>
        <v>5.5</v>
      </c>
      <c r="AJ32" s="26">
        <f t="shared" si="12"/>
        <v>5</v>
      </c>
      <c r="AK32" s="26">
        <f t="shared" si="13"/>
        <v>5</v>
      </c>
      <c r="AL32" s="25" t="e">
        <f>AE32-#REF!</f>
        <v>#REF!</v>
      </c>
      <c r="AM32" s="26" t="e">
        <f t="shared" si="14"/>
        <v>#REF!</v>
      </c>
      <c r="AN32" s="26" t="e">
        <f t="shared" si="15"/>
        <v>#REF!</v>
      </c>
      <c r="AO32" s="26" t="e">
        <f t="shared" si="16"/>
        <v>#REF!</v>
      </c>
      <c r="AP32" s="26" t="e">
        <f t="shared" si="17"/>
        <v>#REF!</v>
      </c>
      <c r="AQ32" s="26" t="e">
        <f t="shared" si="18"/>
        <v>#REF!</v>
      </c>
      <c r="AR32" s="26" t="e">
        <f t="shared" si="19"/>
        <v>#REF!</v>
      </c>
    </row>
    <row r="33" spans="1:44" ht="21.75" customHeight="1">
      <c r="A33" s="103">
        <v>17</v>
      </c>
      <c r="B33" s="90" t="s">
        <v>76</v>
      </c>
      <c r="C33" s="90"/>
      <c r="D33" s="86" t="s">
        <v>155</v>
      </c>
      <c r="E33" s="90" t="s">
        <v>43</v>
      </c>
      <c r="F33" s="126"/>
      <c r="G33" s="126"/>
      <c r="H33" s="165">
        <f t="shared" si="30"/>
        <v>1</v>
      </c>
      <c r="I33" s="108" t="str">
        <f t="shared" si="31"/>
        <v>5</v>
      </c>
      <c r="J33" s="105" t="s">
        <v>32</v>
      </c>
      <c r="K33" s="106">
        <f t="shared" si="32"/>
        <v>1</v>
      </c>
      <c r="L33" s="107">
        <f t="shared" si="33"/>
        <v>0</v>
      </c>
      <c r="M33" s="164">
        <f t="shared" si="34"/>
        <v>1</v>
      </c>
      <c r="N33" s="108" t="str">
        <f t="shared" si="35"/>
        <v>5</v>
      </c>
      <c r="O33" s="105" t="s">
        <v>32</v>
      </c>
      <c r="P33" s="106">
        <f t="shared" si="36"/>
        <v>2</v>
      </c>
      <c r="Q33" s="107">
        <f t="shared" si="37"/>
        <v>5</v>
      </c>
      <c r="R33" s="21">
        <v>15</v>
      </c>
      <c r="S33" s="44" t="s">
        <v>32</v>
      </c>
      <c r="T33" s="46" t="s">
        <v>42</v>
      </c>
      <c r="U33" s="22">
        <v>15</v>
      </c>
      <c r="V33" s="23">
        <v>15</v>
      </c>
      <c r="W33" s="24">
        <f t="shared" si="38"/>
        <v>940</v>
      </c>
      <c r="X33" s="25">
        <f t="shared" si="0"/>
        <v>925</v>
      </c>
      <c r="Y33" s="26">
        <f t="shared" si="1"/>
        <v>15.416666666666666</v>
      </c>
      <c r="Z33" s="26">
        <f t="shared" si="2"/>
        <v>15</v>
      </c>
      <c r="AA33" s="26">
        <f t="shared" si="3"/>
        <v>25</v>
      </c>
      <c r="AB33" s="26">
        <f t="shared" si="4"/>
        <v>2.5</v>
      </c>
      <c r="AC33" s="26">
        <f t="shared" si="5"/>
        <v>2</v>
      </c>
      <c r="AD33" s="26">
        <f t="shared" si="6"/>
        <v>5</v>
      </c>
      <c r="AE33" s="25">
        <f t="shared" si="7"/>
        <v>910</v>
      </c>
      <c r="AF33" s="26">
        <f t="shared" si="8"/>
        <v>15.166666666666666</v>
      </c>
      <c r="AG33" s="26">
        <f t="shared" si="9"/>
        <v>15</v>
      </c>
      <c r="AH33" s="26">
        <f t="shared" si="10"/>
        <v>10</v>
      </c>
      <c r="AI33" s="26">
        <f t="shared" si="11"/>
        <v>1</v>
      </c>
      <c r="AJ33" s="26">
        <f t="shared" si="12"/>
        <v>1</v>
      </c>
      <c r="AK33" s="26">
        <f t="shared" si="13"/>
        <v>0</v>
      </c>
      <c r="AL33" s="25" t="e">
        <f>AE33-#REF!</f>
        <v>#REF!</v>
      </c>
      <c r="AM33" s="26" t="e">
        <f t="shared" si="14"/>
        <v>#REF!</v>
      </c>
      <c r="AN33" s="26" t="e">
        <f t="shared" si="15"/>
        <v>#REF!</v>
      </c>
      <c r="AO33" s="26" t="e">
        <f t="shared" si="16"/>
        <v>#REF!</v>
      </c>
      <c r="AP33" s="26" t="e">
        <f t="shared" si="17"/>
        <v>#REF!</v>
      </c>
      <c r="AQ33" s="26" t="e">
        <f t="shared" si="18"/>
        <v>#REF!</v>
      </c>
      <c r="AR33" s="26" t="e">
        <f t="shared" si="19"/>
        <v>#REF!</v>
      </c>
    </row>
    <row r="34" spans="1:44" ht="21.75" customHeight="1">
      <c r="A34" s="103">
        <v>18</v>
      </c>
      <c r="B34" s="90" t="s">
        <v>76</v>
      </c>
      <c r="C34" s="90"/>
      <c r="D34" s="86" t="s">
        <v>133</v>
      </c>
      <c r="E34" s="90" t="s">
        <v>43</v>
      </c>
      <c r="F34" s="126"/>
      <c r="G34" s="126"/>
      <c r="H34" s="165">
        <f t="shared" si="30"/>
        <v>1</v>
      </c>
      <c r="I34" s="108" t="str">
        <f t="shared" si="31"/>
        <v>5</v>
      </c>
      <c r="J34" s="105" t="s">
        <v>32</v>
      </c>
      <c r="K34" s="106">
        <f t="shared" si="32"/>
        <v>2</v>
      </c>
      <c r="L34" s="107">
        <f t="shared" si="33"/>
        <v>0</v>
      </c>
      <c r="M34" s="164">
        <f t="shared" si="34"/>
        <v>1</v>
      </c>
      <c r="N34" s="108" t="str">
        <f t="shared" si="35"/>
        <v>5</v>
      </c>
      <c r="O34" s="105" t="s">
        <v>32</v>
      </c>
      <c r="P34" s="106">
        <f t="shared" si="36"/>
        <v>3</v>
      </c>
      <c r="Q34" s="107">
        <f t="shared" si="37"/>
        <v>5</v>
      </c>
      <c r="R34" s="21">
        <v>15</v>
      </c>
      <c r="S34" s="44" t="s">
        <v>32</v>
      </c>
      <c r="T34" s="46" t="s">
        <v>59</v>
      </c>
      <c r="U34" s="22">
        <v>15</v>
      </c>
      <c r="V34" s="23">
        <v>15</v>
      </c>
      <c r="W34" s="24">
        <f t="shared" si="38"/>
        <v>950</v>
      </c>
      <c r="X34" s="25">
        <f t="shared" si="0"/>
        <v>935</v>
      </c>
      <c r="Y34" s="26">
        <f t="shared" si="1"/>
        <v>15.583333333333334</v>
      </c>
      <c r="Z34" s="26">
        <f t="shared" si="2"/>
        <v>15</v>
      </c>
      <c r="AA34" s="26">
        <f t="shared" si="3"/>
        <v>35</v>
      </c>
      <c r="AB34" s="26">
        <f t="shared" si="4"/>
        <v>3.5</v>
      </c>
      <c r="AC34" s="26">
        <f t="shared" si="5"/>
        <v>3</v>
      </c>
      <c r="AD34" s="26">
        <f t="shared" si="6"/>
        <v>5</v>
      </c>
      <c r="AE34" s="25">
        <f t="shared" si="7"/>
        <v>920</v>
      </c>
      <c r="AF34" s="26">
        <f t="shared" si="8"/>
        <v>15.333333333333334</v>
      </c>
      <c r="AG34" s="26">
        <f t="shared" si="9"/>
        <v>15</v>
      </c>
      <c r="AH34" s="26">
        <f t="shared" si="10"/>
        <v>20</v>
      </c>
      <c r="AI34" s="26">
        <f t="shared" si="11"/>
        <v>2</v>
      </c>
      <c r="AJ34" s="26">
        <f t="shared" si="12"/>
        <v>2</v>
      </c>
      <c r="AK34" s="26">
        <f t="shared" si="13"/>
        <v>0</v>
      </c>
      <c r="AL34" s="25" t="e">
        <f>AE34-#REF!</f>
        <v>#REF!</v>
      </c>
      <c r="AM34" s="26" t="e">
        <f t="shared" si="14"/>
        <v>#REF!</v>
      </c>
      <c r="AN34" s="26" t="e">
        <f t="shared" si="15"/>
        <v>#REF!</v>
      </c>
      <c r="AO34" s="26" t="e">
        <f t="shared" si="16"/>
        <v>#REF!</v>
      </c>
      <c r="AP34" s="26" t="e">
        <f t="shared" si="17"/>
        <v>#REF!</v>
      </c>
      <c r="AQ34" s="26" t="e">
        <f t="shared" si="18"/>
        <v>#REF!</v>
      </c>
      <c r="AR34" s="26" t="e">
        <f t="shared" si="19"/>
        <v>#REF!</v>
      </c>
    </row>
    <row r="35" spans="1:44" ht="21.75" customHeight="1">
      <c r="A35" s="103">
        <v>19</v>
      </c>
      <c r="B35" s="90" t="s">
        <v>75</v>
      </c>
      <c r="C35" s="90"/>
      <c r="D35" s="86" t="s">
        <v>134</v>
      </c>
      <c r="E35" s="90" t="s">
        <v>31</v>
      </c>
      <c r="F35" s="90" t="s">
        <v>165</v>
      </c>
      <c r="G35" s="126"/>
      <c r="H35" s="165">
        <f t="shared" si="30"/>
        <v>1</v>
      </c>
      <c r="I35" s="108" t="str">
        <f t="shared" si="31"/>
        <v>5</v>
      </c>
      <c r="J35" s="105" t="s">
        <v>32</v>
      </c>
      <c r="K35" s="106">
        <f t="shared" si="32"/>
        <v>3</v>
      </c>
      <c r="L35" s="107">
        <f t="shared" si="33"/>
        <v>5</v>
      </c>
      <c r="M35" s="164">
        <f t="shared" si="34"/>
        <v>1</v>
      </c>
      <c r="N35" s="108" t="str">
        <f t="shared" si="35"/>
        <v>5</v>
      </c>
      <c r="O35" s="105" t="s">
        <v>32</v>
      </c>
      <c r="P35" s="106">
        <f t="shared" si="36"/>
        <v>5</v>
      </c>
      <c r="Q35" s="107">
        <f t="shared" si="37"/>
        <v>0</v>
      </c>
      <c r="R35" s="21">
        <v>16</v>
      </c>
      <c r="S35" s="44" t="s">
        <v>32</v>
      </c>
      <c r="T35" s="46" t="s">
        <v>74</v>
      </c>
      <c r="U35" s="22">
        <v>15</v>
      </c>
      <c r="V35" s="23">
        <v>15</v>
      </c>
      <c r="W35" s="24">
        <f t="shared" si="38"/>
        <v>965</v>
      </c>
      <c r="X35" s="25">
        <f t="shared" si="0"/>
        <v>950</v>
      </c>
      <c r="Y35" s="26">
        <f t="shared" si="1"/>
        <v>15.833333333333334</v>
      </c>
      <c r="Z35" s="26">
        <f t="shared" si="2"/>
        <v>15</v>
      </c>
      <c r="AA35" s="26">
        <f t="shared" si="3"/>
        <v>50</v>
      </c>
      <c r="AB35" s="26">
        <f t="shared" si="4"/>
        <v>5</v>
      </c>
      <c r="AC35" s="26">
        <f t="shared" si="5"/>
        <v>5</v>
      </c>
      <c r="AD35" s="26">
        <f t="shared" si="6"/>
        <v>0</v>
      </c>
      <c r="AE35" s="25">
        <f t="shared" si="7"/>
        <v>935</v>
      </c>
      <c r="AF35" s="26">
        <f t="shared" si="8"/>
        <v>15.583333333333334</v>
      </c>
      <c r="AG35" s="26">
        <f t="shared" si="9"/>
        <v>15</v>
      </c>
      <c r="AH35" s="26">
        <f t="shared" si="10"/>
        <v>35</v>
      </c>
      <c r="AI35" s="26">
        <f t="shared" si="11"/>
        <v>3.5</v>
      </c>
      <c r="AJ35" s="26">
        <f t="shared" si="12"/>
        <v>3</v>
      </c>
      <c r="AK35" s="26">
        <f t="shared" si="13"/>
        <v>5</v>
      </c>
      <c r="AL35" s="25" t="e">
        <f>AE35-#REF!</f>
        <v>#REF!</v>
      </c>
      <c r="AM35" s="26" t="e">
        <f t="shared" si="14"/>
        <v>#REF!</v>
      </c>
      <c r="AN35" s="26" t="e">
        <f t="shared" si="15"/>
        <v>#REF!</v>
      </c>
      <c r="AO35" s="26" t="e">
        <f t="shared" si="16"/>
        <v>#REF!</v>
      </c>
      <c r="AP35" s="26" t="e">
        <f t="shared" si="17"/>
        <v>#REF!</v>
      </c>
      <c r="AQ35" s="26" t="e">
        <f t="shared" si="18"/>
        <v>#REF!</v>
      </c>
      <c r="AR35" s="26" t="e">
        <f t="shared" si="19"/>
        <v>#REF!</v>
      </c>
    </row>
    <row r="36" spans="1:44" ht="21.75" customHeight="1">
      <c r="A36" s="103">
        <v>20</v>
      </c>
      <c r="B36" s="90" t="s">
        <v>76</v>
      </c>
      <c r="C36" s="90"/>
      <c r="D36" s="86" t="s">
        <v>134</v>
      </c>
      <c r="E36" s="90" t="s">
        <v>31</v>
      </c>
      <c r="F36" s="90" t="s">
        <v>165</v>
      </c>
      <c r="G36" s="126"/>
      <c r="H36" s="165">
        <f t="shared" si="30"/>
        <v>1</v>
      </c>
      <c r="I36" s="108" t="str">
        <f t="shared" si="31"/>
        <v>6</v>
      </c>
      <c r="J36" s="105" t="s">
        <v>32</v>
      </c>
      <c r="K36" s="106">
        <f t="shared" si="32"/>
        <v>0</v>
      </c>
      <c r="L36" s="107">
        <f t="shared" si="33"/>
        <v>5</v>
      </c>
      <c r="M36" s="164">
        <f t="shared" si="34"/>
        <v>1</v>
      </c>
      <c r="N36" s="108" t="str">
        <f t="shared" si="35"/>
        <v>6</v>
      </c>
      <c r="O36" s="105" t="s">
        <v>32</v>
      </c>
      <c r="P36" s="106">
        <f t="shared" si="36"/>
        <v>2</v>
      </c>
      <c r="Q36" s="107">
        <f t="shared" si="37"/>
        <v>0</v>
      </c>
      <c r="R36" s="21">
        <v>16</v>
      </c>
      <c r="S36" s="44" t="s">
        <v>32</v>
      </c>
      <c r="T36" s="46" t="s">
        <v>73</v>
      </c>
      <c r="U36" s="22">
        <v>15</v>
      </c>
      <c r="V36" s="23">
        <v>15</v>
      </c>
      <c r="W36" s="24">
        <f t="shared" si="38"/>
        <v>995</v>
      </c>
      <c r="X36" s="25">
        <f t="shared" si="0"/>
        <v>980</v>
      </c>
      <c r="Y36" s="26">
        <f t="shared" si="1"/>
        <v>16.333333333333332</v>
      </c>
      <c r="Z36" s="26">
        <f t="shared" si="2"/>
        <v>16</v>
      </c>
      <c r="AA36" s="26">
        <f t="shared" si="3"/>
        <v>20</v>
      </c>
      <c r="AB36" s="26">
        <f t="shared" si="4"/>
        <v>2</v>
      </c>
      <c r="AC36" s="26">
        <f t="shared" si="5"/>
        <v>2</v>
      </c>
      <c r="AD36" s="26">
        <f t="shared" si="6"/>
        <v>0</v>
      </c>
      <c r="AE36" s="25">
        <f t="shared" si="7"/>
        <v>965</v>
      </c>
      <c r="AF36" s="26">
        <f t="shared" si="8"/>
        <v>16.083333333333332</v>
      </c>
      <c r="AG36" s="26">
        <f t="shared" si="9"/>
        <v>16</v>
      </c>
      <c r="AH36" s="26">
        <f t="shared" si="10"/>
        <v>5</v>
      </c>
      <c r="AI36" s="26">
        <f t="shared" si="11"/>
        <v>0.5</v>
      </c>
      <c r="AJ36" s="26">
        <f t="shared" si="12"/>
        <v>0</v>
      </c>
      <c r="AK36" s="26">
        <f t="shared" si="13"/>
        <v>5</v>
      </c>
      <c r="AL36" s="25" t="e">
        <f>AE36-#REF!</f>
        <v>#REF!</v>
      </c>
      <c r="AM36" s="26" t="e">
        <f t="shared" si="14"/>
        <v>#REF!</v>
      </c>
      <c r="AN36" s="26" t="e">
        <f t="shared" si="15"/>
        <v>#REF!</v>
      </c>
      <c r="AO36" s="26" t="e">
        <f t="shared" si="16"/>
        <v>#REF!</v>
      </c>
      <c r="AP36" s="26" t="e">
        <f t="shared" si="17"/>
        <v>#REF!</v>
      </c>
      <c r="AQ36" s="26" t="e">
        <f t="shared" si="18"/>
        <v>#REF!</v>
      </c>
      <c r="AR36" s="26" t="e">
        <f t="shared" si="19"/>
        <v>#REF!</v>
      </c>
    </row>
    <row r="37" spans="1:44" ht="22.5" customHeight="1" hidden="1">
      <c r="A37" s="103">
        <v>20</v>
      </c>
      <c r="B37" s="90" t="s">
        <v>30</v>
      </c>
      <c r="C37" s="90"/>
      <c r="D37" s="128" t="s">
        <v>136</v>
      </c>
      <c r="E37" s="90" t="s">
        <v>31</v>
      </c>
      <c r="F37" s="129"/>
      <c r="G37" s="129" t="s">
        <v>177</v>
      </c>
      <c r="H37" s="171"/>
      <c r="I37" s="157">
        <f>AG37</f>
        <v>15</v>
      </c>
      <c r="J37" s="105" t="s">
        <v>137</v>
      </c>
      <c r="K37" s="106">
        <f t="shared" si="32"/>
        <v>3</v>
      </c>
      <c r="L37" s="107">
        <f t="shared" si="33"/>
        <v>0</v>
      </c>
      <c r="M37" s="177"/>
      <c r="N37" s="104">
        <f>Z37</f>
        <v>15</v>
      </c>
      <c r="O37" s="105" t="s">
        <v>137</v>
      </c>
      <c r="P37" s="106">
        <f t="shared" si="36"/>
        <v>4</v>
      </c>
      <c r="Q37" s="108">
        <f t="shared" si="37"/>
        <v>5</v>
      </c>
      <c r="R37" s="75">
        <v>16</v>
      </c>
      <c r="S37" s="76" t="s">
        <v>185</v>
      </c>
      <c r="T37" s="77" t="s">
        <v>194</v>
      </c>
      <c r="U37" s="22">
        <v>15</v>
      </c>
      <c r="V37" s="23">
        <v>15</v>
      </c>
      <c r="W37" s="24">
        <f t="shared" si="38"/>
        <v>960</v>
      </c>
      <c r="X37" s="25">
        <f t="shared" si="0"/>
        <v>945</v>
      </c>
      <c r="Y37" s="26">
        <f t="shared" si="1"/>
        <v>15.75</v>
      </c>
      <c r="Z37" s="26">
        <f t="shared" si="2"/>
        <v>15</v>
      </c>
      <c r="AA37" s="26">
        <f t="shared" si="3"/>
        <v>45</v>
      </c>
      <c r="AB37" s="26">
        <f t="shared" si="4"/>
        <v>4.5</v>
      </c>
      <c r="AC37" s="26">
        <f t="shared" si="5"/>
        <v>4</v>
      </c>
      <c r="AD37" s="26">
        <f t="shared" si="6"/>
        <v>5</v>
      </c>
      <c r="AE37" s="25">
        <f t="shared" si="7"/>
        <v>930</v>
      </c>
      <c r="AF37" s="26">
        <f t="shared" si="8"/>
        <v>15.5</v>
      </c>
      <c r="AG37" s="26">
        <f t="shared" si="9"/>
        <v>15</v>
      </c>
      <c r="AH37" s="26">
        <f t="shared" si="10"/>
        <v>30</v>
      </c>
      <c r="AI37" s="26">
        <f t="shared" si="11"/>
        <v>3</v>
      </c>
      <c r="AJ37" s="26">
        <f t="shared" si="12"/>
        <v>3</v>
      </c>
      <c r="AK37" s="26">
        <f t="shared" si="13"/>
        <v>0</v>
      </c>
      <c r="AL37" s="25" t="e">
        <f>AE37-#REF!</f>
        <v>#REF!</v>
      </c>
      <c r="AM37" s="26" t="e">
        <f t="shared" si="14"/>
        <v>#REF!</v>
      </c>
      <c r="AN37" s="26" t="e">
        <f t="shared" si="15"/>
        <v>#REF!</v>
      </c>
      <c r="AO37" s="26" t="e">
        <f t="shared" si="16"/>
        <v>#REF!</v>
      </c>
      <c r="AP37" s="26" t="e">
        <f t="shared" si="17"/>
        <v>#REF!</v>
      </c>
      <c r="AQ37" s="26" t="e">
        <f t="shared" si="18"/>
        <v>#REF!</v>
      </c>
      <c r="AR37" s="26" t="e">
        <f t="shared" si="19"/>
        <v>#REF!</v>
      </c>
    </row>
    <row r="38" spans="1:44" ht="6.75" customHeight="1">
      <c r="A38" s="130"/>
      <c r="B38" s="131"/>
      <c r="C38" s="131"/>
      <c r="D38" s="132"/>
      <c r="E38" s="131"/>
      <c r="F38" s="133"/>
      <c r="G38" s="133"/>
      <c r="H38" s="172"/>
      <c r="I38" s="100"/>
      <c r="J38" s="97"/>
      <c r="K38" s="98"/>
      <c r="L38" s="100"/>
      <c r="M38" s="178"/>
      <c r="N38" s="98"/>
      <c r="O38" s="97"/>
      <c r="P38" s="98"/>
      <c r="Q38" s="100"/>
      <c r="R38" s="79"/>
      <c r="S38" s="78"/>
      <c r="T38" s="80"/>
      <c r="U38" s="22"/>
      <c r="V38" s="23"/>
      <c r="W38" s="24"/>
      <c r="X38" s="25"/>
      <c r="Y38" s="26"/>
      <c r="Z38" s="26"/>
      <c r="AA38" s="26"/>
      <c r="AB38" s="26"/>
      <c r="AC38" s="26"/>
      <c r="AD38" s="26"/>
      <c r="AE38" s="25"/>
      <c r="AF38" s="26"/>
      <c r="AG38" s="26"/>
      <c r="AH38" s="26"/>
      <c r="AI38" s="26"/>
      <c r="AJ38" s="26"/>
      <c r="AK38" s="26"/>
      <c r="AL38" s="25"/>
      <c r="AM38" s="26"/>
      <c r="AN38" s="26"/>
      <c r="AO38" s="26"/>
      <c r="AP38" s="26"/>
      <c r="AQ38" s="26"/>
      <c r="AR38" s="26"/>
    </row>
    <row r="39" spans="1:44" ht="22.5" customHeight="1">
      <c r="A39" s="219" t="s">
        <v>52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8"/>
      <c r="V39" s="28"/>
      <c r="W39" s="24">
        <f>R39*60+T39</f>
        <v>0</v>
      </c>
      <c r="X39" s="25">
        <f>W39-V39</f>
        <v>0</v>
      </c>
      <c r="Y39" s="26">
        <f>X39/60</f>
        <v>0</v>
      </c>
      <c r="Z39" s="26">
        <f>TRUNC(Y39,0)</f>
        <v>0</v>
      </c>
      <c r="AA39" s="26">
        <f>MOD(X39,60)</f>
        <v>0</v>
      </c>
      <c r="AB39" s="26">
        <f>AA39/10</f>
        <v>0</v>
      </c>
      <c r="AC39" s="26">
        <f>TRUNC(AB39,0)</f>
        <v>0</v>
      </c>
      <c r="AD39" s="26">
        <f>(AB39-AC39)*10</f>
        <v>0</v>
      </c>
      <c r="AE39" s="25">
        <f>X39-U39</f>
        <v>0</v>
      </c>
      <c r="AF39" s="26">
        <f>AE39/60</f>
        <v>0</v>
      </c>
      <c r="AG39" s="26">
        <f>TRUNC(AF39,0)</f>
        <v>0</v>
      </c>
      <c r="AH39" s="26">
        <f>MOD(AE39,60)</f>
        <v>0</v>
      </c>
      <c r="AI39" s="26">
        <f>AH39/10</f>
        <v>0</v>
      </c>
      <c r="AJ39" s="26">
        <f>TRUNC(AI39,0)</f>
        <v>0</v>
      </c>
      <c r="AK39" s="26">
        <f>(AI39-AJ39)*10</f>
        <v>0</v>
      </c>
      <c r="AL39" s="25" t="e">
        <f>AE39-#REF!</f>
        <v>#REF!</v>
      </c>
      <c r="AM39" s="26" t="e">
        <f>AL39/60</f>
        <v>#REF!</v>
      </c>
      <c r="AN39" s="26" t="e">
        <f>TRUNC(AM39,0)</f>
        <v>#REF!</v>
      </c>
      <c r="AO39" s="26" t="e">
        <f>MOD(AL39,60)</f>
        <v>#REF!</v>
      </c>
      <c r="AP39" s="26" t="e">
        <f>AO39/10</f>
        <v>#REF!</v>
      </c>
      <c r="AQ39" s="26" t="e">
        <f>TRUNC(AP39,0)</f>
        <v>#REF!</v>
      </c>
      <c r="AR39" s="26" t="e">
        <f>(AP39-AQ39)*10</f>
        <v>#REF!</v>
      </c>
    </row>
    <row r="40" spans="1:44" ht="21.75" customHeight="1">
      <c r="A40" s="134" t="s">
        <v>110</v>
      </c>
      <c r="B40" s="152" t="s">
        <v>151</v>
      </c>
      <c r="C40" s="173"/>
      <c r="D40" s="136" t="s">
        <v>1</v>
      </c>
      <c r="E40" s="217" t="s">
        <v>158</v>
      </c>
      <c r="F40" s="218"/>
      <c r="G40" s="90" t="s">
        <v>70</v>
      </c>
      <c r="H40" s="226" t="s">
        <v>3</v>
      </c>
      <c r="I40" s="227"/>
      <c r="J40" s="227"/>
      <c r="K40" s="227"/>
      <c r="L40" s="228"/>
      <c r="M40" s="226" t="s">
        <v>67</v>
      </c>
      <c r="N40" s="227"/>
      <c r="O40" s="227"/>
      <c r="P40" s="227"/>
      <c r="Q40" s="228"/>
      <c r="R40" s="220" t="s">
        <v>5</v>
      </c>
      <c r="S40" s="221"/>
      <c r="T40" s="222"/>
      <c r="U40" s="28"/>
      <c r="V40" s="28"/>
      <c r="W40" s="24"/>
      <c r="X40" s="25"/>
      <c r="Y40" s="26"/>
      <c r="Z40" s="26"/>
      <c r="AA40" s="26"/>
      <c r="AB40" s="26"/>
      <c r="AC40" s="26"/>
      <c r="AD40" s="26"/>
      <c r="AE40" s="25"/>
      <c r="AF40" s="26"/>
      <c r="AG40" s="26"/>
      <c r="AH40" s="26"/>
      <c r="AI40" s="26"/>
      <c r="AJ40" s="26"/>
      <c r="AK40" s="26"/>
      <c r="AL40" s="25"/>
      <c r="AM40" s="26"/>
      <c r="AN40" s="26"/>
      <c r="AO40" s="26"/>
      <c r="AP40" s="26"/>
      <c r="AQ40" s="26"/>
      <c r="AR40" s="26"/>
    </row>
    <row r="41" spans="1:44" ht="21.75" customHeight="1">
      <c r="A41" s="103">
        <v>1</v>
      </c>
      <c r="B41" s="90" t="s">
        <v>76</v>
      </c>
      <c r="C41" s="90" t="s">
        <v>68</v>
      </c>
      <c r="D41" s="128" t="s">
        <v>84</v>
      </c>
      <c r="E41" s="217" t="s">
        <v>43</v>
      </c>
      <c r="F41" s="218"/>
      <c r="G41" s="90" t="s">
        <v>226</v>
      </c>
      <c r="H41" s="173">
        <f aca="true" t="shared" si="39" ref="H41:H46">IF(AG41&gt;=10,1,"")</f>
      </c>
      <c r="I41" s="108">
        <f aca="true" t="shared" si="40" ref="I41:I46">IF(AG41&gt;=10,RIGHT(AG41,1),AG41)</f>
        <v>9</v>
      </c>
      <c r="J41" s="105" t="s">
        <v>157</v>
      </c>
      <c r="K41" s="106">
        <f aca="true" t="shared" si="41" ref="K41:L46">AJ41</f>
        <v>0</v>
      </c>
      <c r="L41" s="107">
        <f t="shared" si="41"/>
        <v>0</v>
      </c>
      <c r="M41" s="176">
        <f aca="true" t="shared" si="42" ref="M41:M46">IF(Z41&gt;=10,1,"")</f>
      </c>
      <c r="N41" s="106">
        <f aca="true" t="shared" si="43" ref="N41:N46">IF(Z41&gt;=10,RIGHT(Z41,1),Z41)</f>
        <v>9</v>
      </c>
      <c r="O41" s="105" t="s">
        <v>157</v>
      </c>
      <c r="P41" s="106">
        <f aca="true" t="shared" si="44" ref="P41:Q46">AC41</f>
        <v>1</v>
      </c>
      <c r="Q41" s="107">
        <f t="shared" si="44"/>
        <v>5</v>
      </c>
      <c r="R41" s="21">
        <v>10</v>
      </c>
      <c r="S41" s="44" t="s">
        <v>32</v>
      </c>
      <c r="T41" s="46" t="s">
        <v>33</v>
      </c>
      <c r="U41" s="22">
        <v>15</v>
      </c>
      <c r="V41" s="23">
        <v>45</v>
      </c>
      <c r="W41" s="24">
        <f aca="true" t="shared" si="45" ref="W41:W46">R41*60+T41</f>
        <v>600</v>
      </c>
      <c r="X41" s="25">
        <f aca="true" t="shared" si="46" ref="X41:X46">W41-V41</f>
        <v>555</v>
      </c>
      <c r="Y41" s="26">
        <f aca="true" t="shared" si="47" ref="Y41:Y46">X41/60</f>
        <v>9.25</v>
      </c>
      <c r="Z41" s="26">
        <f aca="true" t="shared" si="48" ref="Z41:Z46">TRUNC(Y41,0)</f>
        <v>9</v>
      </c>
      <c r="AA41" s="26">
        <f aca="true" t="shared" si="49" ref="AA41:AA46">MOD(X41,60)</f>
        <v>15</v>
      </c>
      <c r="AB41" s="26">
        <f aca="true" t="shared" si="50" ref="AB41:AB46">AA41/10</f>
        <v>1.5</v>
      </c>
      <c r="AC41" s="26">
        <f aca="true" t="shared" si="51" ref="AC41:AC46">TRUNC(AB41,0)</f>
        <v>1</v>
      </c>
      <c r="AD41" s="26">
        <f aca="true" t="shared" si="52" ref="AD41:AD46">(AB41-AC41)*10</f>
        <v>5</v>
      </c>
      <c r="AE41" s="25">
        <f aca="true" t="shared" si="53" ref="AE41:AE46">X41-U41</f>
        <v>540</v>
      </c>
      <c r="AF41" s="26">
        <f aca="true" t="shared" si="54" ref="AF41:AF46">AE41/60</f>
        <v>9</v>
      </c>
      <c r="AG41" s="26">
        <f aca="true" t="shared" si="55" ref="AG41:AG46">TRUNC(AF41,0)</f>
        <v>9</v>
      </c>
      <c r="AH41" s="26">
        <f aca="true" t="shared" si="56" ref="AH41:AH46">MOD(AE41,60)</f>
        <v>0</v>
      </c>
      <c r="AI41" s="26">
        <f aca="true" t="shared" si="57" ref="AI41:AI46">AH41/10</f>
        <v>0</v>
      </c>
      <c r="AJ41" s="26">
        <f aca="true" t="shared" si="58" ref="AJ41:AJ46">TRUNC(AI41,0)</f>
        <v>0</v>
      </c>
      <c r="AK41" s="26">
        <f aca="true" t="shared" si="59" ref="AK41:AK46">(AI41-AJ41)*10</f>
        <v>0</v>
      </c>
      <c r="AL41" s="25" t="e">
        <f>AE41-#REF!</f>
        <v>#REF!</v>
      </c>
      <c r="AM41" s="26" t="e">
        <f aca="true" t="shared" si="60" ref="AM41:AM46">AL41/60</f>
        <v>#REF!</v>
      </c>
      <c r="AN41" s="26" t="e">
        <f aca="true" t="shared" si="61" ref="AN41:AN46">TRUNC(AM41,0)</f>
        <v>#REF!</v>
      </c>
      <c r="AO41" s="26" t="e">
        <f aca="true" t="shared" si="62" ref="AO41:AO46">MOD(AL41,60)</f>
        <v>#REF!</v>
      </c>
      <c r="AP41" s="26" t="e">
        <f aca="true" t="shared" si="63" ref="AP41:AP46">AO41/10</f>
        <v>#REF!</v>
      </c>
      <c r="AQ41" s="26" t="e">
        <f aca="true" t="shared" si="64" ref="AQ41:AQ46">TRUNC(AP41,0)</f>
        <v>#REF!</v>
      </c>
      <c r="AR41" s="26" t="e">
        <f aca="true" t="shared" si="65" ref="AR41:AR46">(AP41-AQ41)*10</f>
        <v>#REF!</v>
      </c>
    </row>
    <row r="42" spans="1:44" ht="21.75" customHeight="1">
      <c r="A42" s="103">
        <v>2</v>
      </c>
      <c r="B42" s="90" t="s">
        <v>65</v>
      </c>
      <c r="C42" s="90" t="s">
        <v>68</v>
      </c>
      <c r="D42" s="128" t="s">
        <v>159</v>
      </c>
      <c r="E42" s="217" t="s">
        <v>43</v>
      </c>
      <c r="F42" s="218"/>
      <c r="G42" s="90" t="s">
        <v>227</v>
      </c>
      <c r="H42" s="173">
        <f t="shared" si="39"/>
      </c>
      <c r="I42" s="108">
        <f t="shared" si="40"/>
        <v>9</v>
      </c>
      <c r="J42" s="105" t="s">
        <v>157</v>
      </c>
      <c r="K42" s="106">
        <f t="shared" si="41"/>
        <v>1</v>
      </c>
      <c r="L42" s="107">
        <f t="shared" si="41"/>
        <v>5</v>
      </c>
      <c r="M42" s="176">
        <f t="shared" si="42"/>
      </c>
      <c r="N42" s="106">
        <f t="shared" si="43"/>
        <v>9</v>
      </c>
      <c r="O42" s="105" t="s">
        <v>157</v>
      </c>
      <c r="P42" s="106">
        <f t="shared" si="44"/>
        <v>3</v>
      </c>
      <c r="Q42" s="107">
        <f t="shared" si="44"/>
        <v>0</v>
      </c>
      <c r="R42" s="21">
        <v>10</v>
      </c>
      <c r="S42" s="44" t="s">
        <v>32</v>
      </c>
      <c r="T42" s="46" t="s">
        <v>46</v>
      </c>
      <c r="U42" s="22">
        <v>15</v>
      </c>
      <c r="V42" s="23">
        <v>45</v>
      </c>
      <c r="W42" s="24">
        <f t="shared" si="45"/>
        <v>615</v>
      </c>
      <c r="X42" s="25">
        <f t="shared" si="46"/>
        <v>570</v>
      </c>
      <c r="Y42" s="26">
        <f t="shared" si="47"/>
        <v>9.5</v>
      </c>
      <c r="Z42" s="26">
        <f t="shared" si="48"/>
        <v>9</v>
      </c>
      <c r="AA42" s="26">
        <f t="shared" si="49"/>
        <v>30</v>
      </c>
      <c r="AB42" s="26">
        <f t="shared" si="50"/>
        <v>3</v>
      </c>
      <c r="AC42" s="26">
        <f t="shared" si="51"/>
        <v>3</v>
      </c>
      <c r="AD42" s="26">
        <f t="shared" si="52"/>
        <v>0</v>
      </c>
      <c r="AE42" s="25">
        <f t="shared" si="53"/>
        <v>555</v>
      </c>
      <c r="AF42" s="26">
        <f t="shared" si="54"/>
        <v>9.25</v>
      </c>
      <c r="AG42" s="26">
        <f t="shared" si="55"/>
        <v>9</v>
      </c>
      <c r="AH42" s="26">
        <f t="shared" si="56"/>
        <v>15</v>
      </c>
      <c r="AI42" s="26">
        <f t="shared" si="57"/>
        <v>1.5</v>
      </c>
      <c r="AJ42" s="26">
        <f t="shared" si="58"/>
        <v>1</v>
      </c>
      <c r="AK42" s="26">
        <f t="shared" si="59"/>
        <v>5</v>
      </c>
      <c r="AL42" s="25" t="e">
        <f>AE42-#REF!</f>
        <v>#REF!</v>
      </c>
      <c r="AM42" s="26" t="e">
        <f t="shared" si="60"/>
        <v>#REF!</v>
      </c>
      <c r="AN42" s="26" t="e">
        <f t="shared" si="61"/>
        <v>#REF!</v>
      </c>
      <c r="AO42" s="26" t="e">
        <f t="shared" si="62"/>
        <v>#REF!</v>
      </c>
      <c r="AP42" s="26" t="e">
        <f t="shared" si="63"/>
        <v>#REF!</v>
      </c>
      <c r="AQ42" s="26" t="e">
        <f t="shared" si="64"/>
        <v>#REF!</v>
      </c>
      <c r="AR42" s="26" t="e">
        <f t="shared" si="65"/>
        <v>#REF!</v>
      </c>
    </row>
    <row r="43" spans="1:44" ht="21.75" customHeight="1">
      <c r="A43" s="103">
        <v>3</v>
      </c>
      <c r="B43" s="90" t="s">
        <v>66</v>
      </c>
      <c r="C43" s="90" t="s">
        <v>68</v>
      </c>
      <c r="D43" s="128" t="s">
        <v>174</v>
      </c>
      <c r="E43" s="217" t="s">
        <v>43</v>
      </c>
      <c r="F43" s="218"/>
      <c r="G43" s="90" t="s">
        <v>228</v>
      </c>
      <c r="H43" s="173">
        <f t="shared" si="39"/>
        <v>1</v>
      </c>
      <c r="I43" s="108" t="str">
        <f t="shared" si="40"/>
        <v>0</v>
      </c>
      <c r="J43" s="105" t="s">
        <v>157</v>
      </c>
      <c r="K43" s="106">
        <f t="shared" si="41"/>
        <v>0</v>
      </c>
      <c r="L43" s="107">
        <f t="shared" si="41"/>
        <v>0</v>
      </c>
      <c r="M43" s="176">
        <f t="shared" si="42"/>
        <v>1</v>
      </c>
      <c r="N43" s="106" t="str">
        <f t="shared" si="43"/>
        <v>0</v>
      </c>
      <c r="O43" s="105" t="s">
        <v>157</v>
      </c>
      <c r="P43" s="106">
        <f t="shared" si="44"/>
        <v>1</v>
      </c>
      <c r="Q43" s="107">
        <f t="shared" si="44"/>
        <v>5</v>
      </c>
      <c r="R43" s="21">
        <v>10</v>
      </c>
      <c r="S43" s="44" t="s">
        <v>32</v>
      </c>
      <c r="T43" s="46" t="s">
        <v>38</v>
      </c>
      <c r="U43" s="22">
        <v>15</v>
      </c>
      <c r="V43" s="23">
        <v>30</v>
      </c>
      <c r="W43" s="24">
        <f t="shared" si="45"/>
        <v>645</v>
      </c>
      <c r="X43" s="25">
        <f t="shared" si="46"/>
        <v>615</v>
      </c>
      <c r="Y43" s="26">
        <f t="shared" si="47"/>
        <v>10.25</v>
      </c>
      <c r="Z43" s="26">
        <f t="shared" si="48"/>
        <v>10</v>
      </c>
      <c r="AA43" s="26">
        <f t="shared" si="49"/>
        <v>15</v>
      </c>
      <c r="AB43" s="26">
        <f t="shared" si="50"/>
        <v>1.5</v>
      </c>
      <c r="AC43" s="26">
        <f t="shared" si="51"/>
        <v>1</v>
      </c>
      <c r="AD43" s="26">
        <f t="shared" si="52"/>
        <v>5</v>
      </c>
      <c r="AE43" s="25">
        <f t="shared" si="53"/>
        <v>600</v>
      </c>
      <c r="AF43" s="26">
        <f t="shared" si="54"/>
        <v>10</v>
      </c>
      <c r="AG43" s="26">
        <f t="shared" si="55"/>
        <v>10</v>
      </c>
      <c r="AH43" s="26">
        <f t="shared" si="56"/>
        <v>0</v>
      </c>
      <c r="AI43" s="26">
        <f t="shared" si="57"/>
        <v>0</v>
      </c>
      <c r="AJ43" s="26">
        <f t="shared" si="58"/>
        <v>0</v>
      </c>
      <c r="AK43" s="26">
        <f t="shared" si="59"/>
        <v>0</v>
      </c>
      <c r="AL43" s="25" t="e">
        <f>AE43-#REF!</f>
        <v>#REF!</v>
      </c>
      <c r="AM43" s="26" t="e">
        <f t="shared" si="60"/>
        <v>#REF!</v>
      </c>
      <c r="AN43" s="26" t="e">
        <f t="shared" si="61"/>
        <v>#REF!</v>
      </c>
      <c r="AO43" s="26" t="e">
        <f t="shared" si="62"/>
        <v>#REF!</v>
      </c>
      <c r="AP43" s="26" t="e">
        <f t="shared" si="63"/>
        <v>#REF!</v>
      </c>
      <c r="AQ43" s="26" t="e">
        <f t="shared" si="64"/>
        <v>#REF!</v>
      </c>
      <c r="AR43" s="26" t="e">
        <f t="shared" si="65"/>
        <v>#REF!</v>
      </c>
    </row>
    <row r="44" spans="1:44" ht="21.75" customHeight="1">
      <c r="A44" s="103">
        <v>4</v>
      </c>
      <c r="B44" s="90" t="s">
        <v>65</v>
      </c>
      <c r="C44" s="90" t="s">
        <v>68</v>
      </c>
      <c r="D44" s="128" t="s">
        <v>85</v>
      </c>
      <c r="E44" s="217" t="s">
        <v>163</v>
      </c>
      <c r="F44" s="218"/>
      <c r="G44" s="90" t="s">
        <v>229</v>
      </c>
      <c r="H44" s="173">
        <f t="shared" si="39"/>
        <v>1</v>
      </c>
      <c r="I44" s="108" t="str">
        <f t="shared" si="40"/>
        <v>0</v>
      </c>
      <c r="J44" s="105" t="s">
        <v>157</v>
      </c>
      <c r="K44" s="106">
        <f t="shared" si="41"/>
        <v>0</v>
      </c>
      <c r="L44" s="107">
        <f t="shared" si="41"/>
        <v>0</v>
      </c>
      <c r="M44" s="176">
        <f t="shared" si="42"/>
        <v>1</v>
      </c>
      <c r="N44" s="106" t="str">
        <f t="shared" si="43"/>
        <v>0</v>
      </c>
      <c r="O44" s="105" t="s">
        <v>157</v>
      </c>
      <c r="P44" s="106">
        <f t="shared" si="44"/>
        <v>1</v>
      </c>
      <c r="Q44" s="107">
        <f t="shared" si="44"/>
        <v>5</v>
      </c>
      <c r="R44" s="21">
        <v>11</v>
      </c>
      <c r="S44" s="44" t="s">
        <v>32</v>
      </c>
      <c r="T44" s="46" t="s">
        <v>33</v>
      </c>
      <c r="U44" s="22">
        <v>15</v>
      </c>
      <c r="V44" s="23">
        <v>45</v>
      </c>
      <c r="W44" s="24">
        <f t="shared" si="45"/>
        <v>660</v>
      </c>
      <c r="X44" s="25">
        <f t="shared" si="46"/>
        <v>615</v>
      </c>
      <c r="Y44" s="26">
        <f t="shared" si="47"/>
        <v>10.25</v>
      </c>
      <c r="Z44" s="26">
        <f t="shared" si="48"/>
        <v>10</v>
      </c>
      <c r="AA44" s="26">
        <f t="shared" si="49"/>
        <v>15</v>
      </c>
      <c r="AB44" s="26">
        <f t="shared" si="50"/>
        <v>1.5</v>
      </c>
      <c r="AC44" s="26">
        <f t="shared" si="51"/>
        <v>1</v>
      </c>
      <c r="AD44" s="26">
        <f t="shared" si="52"/>
        <v>5</v>
      </c>
      <c r="AE44" s="25">
        <f t="shared" si="53"/>
        <v>600</v>
      </c>
      <c r="AF44" s="26">
        <f t="shared" si="54"/>
        <v>10</v>
      </c>
      <c r="AG44" s="26">
        <f t="shared" si="55"/>
        <v>10</v>
      </c>
      <c r="AH44" s="26">
        <f t="shared" si="56"/>
        <v>0</v>
      </c>
      <c r="AI44" s="26">
        <f t="shared" si="57"/>
        <v>0</v>
      </c>
      <c r="AJ44" s="26">
        <f t="shared" si="58"/>
        <v>0</v>
      </c>
      <c r="AK44" s="26">
        <f t="shared" si="59"/>
        <v>0</v>
      </c>
      <c r="AL44" s="25" t="e">
        <f>AE44-#REF!</f>
        <v>#REF!</v>
      </c>
      <c r="AM44" s="26" t="e">
        <f t="shared" si="60"/>
        <v>#REF!</v>
      </c>
      <c r="AN44" s="26" t="e">
        <f t="shared" si="61"/>
        <v>#REF!</v>
      </c>
      <c r="AO44" s="26" t="e">
        <f t="shared" si="62"/>
        <v>#REF!</v>
      </c>
      <c r="AP44" s="26" t="e">
        <f t="shared" si="63"/>
        <v>#REF!</v>
      </c>
      <c r="AQ44" s="26" t="e">
        <f t="shared" si="64"/>
        <v>#REF!</v>
      </c>
      <c r="AR44" s="26" t="e">
        <f t="shared" si="65"/>
        <v>#REF!</v>
      </c>
    </row>
    <row r="45" spans="1:44" ht="21.75" customHeight="1">
      <c r="A45" s="103">
        <v>5</v>
      </c>
      <c r="B45" s="90" t="s">
        <v>66</v>
      </c>
      <c r="C45" s="90" t="s">
        <v>68</v>
      </c>
      <c r="D45" s="128" t="s">
        <v>175</v>
      </c>
      <c r="E45" s="217" t="s">
        <v>43</v>
      </c>
      <c r="F45" s="218"/>
      <c r="G45" s="90" t="s">
        <v>228</v>
      </c>
      <c r="H45" s="173">
        <f t="shared" si="39"/>
        <v>1</v>
      </c>
      <c r="I45" s="108" t="str">
        <f t="shared" si="40"/>
        <v>2</v>
      </c>
      <c r="J45" s="105" t="s">
        <v>157</v>
      </c>
      <c r="K45" s="106">
        <f t="shared" si="41"/>
        <v>4</v>
      </c>
      <c r="L45" s="107">
        <f t="shared" si="41"/>
        <v>5</v>
      </c>
      <c r="M45" s="176">
        <f t="shared" si="42"/>
        <v>1</v>
      </c>
      <c r="N45" s="106" t="str">
        <f t="shared" si="43"/>
        <v>3</v>
      </c>
      <c r="O45" s="105" t="s">
        <v>157</v>
      </c>
      <c r="P45" s="106">
        <f t="shared" si="44"/>
        <v>0</v>
      </c>
      <c r="Q45" s="107">
        <f t="shared" si="44"/>
        <v>0</v>
      </c>
      <c r="R45" s="21">
        <v>13</v>
      </c>
      <c r="S45" s="44" t="s">
        <v>32</v>
      </c>
      <c r="T45" s="46" t="s">
        <v>44</v>
      </c>
      <c r="U45" s="22">
        <v>15</v>
      </c>
      <c r="V45" s="23">
        <v>30</v>
      </c>
      <c r="W45" s="24">
        <f t="shared" si="45"/>
        <v>810</v>
      </c>
      <c r="X45" s="25">
        <f t="shared" si="46"/>
        <v>780</v>
      </c>
      <c r="Y45" s="26">
        <f t="shared" si="47"/>
        <v>13</v>
      </c>
      <c r="Z45" s="26">
        <f t="shared" si="48"/>
        <v>13</v>
      </c>
      <c r="AA45" s="26">
        <f t="shared" si="49"/>
        <v>0</v>
      </c>
      <c r="AB45" s="26">
        <f t="shared" si="50"/>
        <v>0</v>
      </c>
      <c r="AC45" s="26">
        <f t="shared" si="51"/>
        <v>0</v>
      </c>
      <c r="AD45" s="26">
        <f t="shared" si="52"/>
        <v>0</v>
      </c>
      <c r="AE45" s="25">
        <f t="shared" si="53"/>
        <v>765</v>
      </c>
      <c r="AF45" s="26">
        <f t="shared" si="54"/>
        <v>12.75</v>
      </c>
      <c r="AG45" s="26">
        <f t="shared" si="55"/>
        <v>12</v>
      </c>
      <c r="AH45" s="26">
        <f t="shared" si="56"/>
        <v>45</v>
      </c>
      <c r="AI45" s="26">
        <f t="shared" si="57"/>
        <v>4.5</v>
      </c>
      <c r="AJ45" s="26">
        <f t="shared" si="58"/>
        <v>4</v>
      </c>
      <c r="AK45" s="26">
        <f t="shared" si="59"/>
        <v>5</v>
      </c>
      <c r="AL45" s="25" t="e">
        <f>AE45-#REF!</f>
        <v>#REF!</v>
      </c>
      <c r="AM45" s="26" t="e">
        <f t="shared" si="60"/>
        <v>#REF!</v>
      </c>
      <c r="AN45" s="26" t="e">
        <f t="shared" si="61"/>
        <v>#REF!</v>
      </c>
      <c r="AO45" s="26" t="e">
        <f t="shared" si="62"/>
        <v>#REF!</v>
      </c>
      <c r="AP45" s="26" t="e">
        <f t="shared" si="63"/>
        <v>#REF!</v>
      </c>
      <c r="AQ45" s="26" t="e">
        <f t="shared" si="64"/>
        <v>#REF!</v>
      </c>
      <c r="AR45" s="26" t="e">
        <f t="shared" si="65"/>
        <v>#REF!</v>
      </c>
    </row>
    <row r="46" spans="1:44" ht="21.75" customHeight="1">
      <c r="A46" s="103">
        <v>6</v>
      </c>
      <c r="B46" s="90" t="s">
        <v>65</v>
      </c>
      <c r="C46" s="90" t="s">
        <v>68</v>
      </c>
      <c r="D46" s="128" t="s">
        <v>160</v>
      </c>
      <c r="E46" s="217" t="s">
        <v>43</v>
      </c>
      <c r="F46" s="218"/>
      <c r="G46" s="90" t="s">
        <v>230</v>
      </c>
      <c r="H46" s="173">
        <f t="shared" si="39"/>
        <v>1</v>
      </c>
      <c r="I46" s="108" t="str">
        <f t="shared" si="40"/>
        <v>2</v>
      </c>
      <c r="J46" s="105" t="s">
        <v>157</v>
      </c>
      <c r="K46" s="106">
        <f t="shared" si="41"/>
        <v>3</v>
      </c>
      <c r="L46" s="107">
        <f t="shared" si="41"/>
        <v>0</v>
      </c>
      <c r="M46" s="176">
        <f t="shared" si="42"/>
        <v>1</v>
      </c>
      <c r="N46" s="106" t="str">
        <f t="shared" si="43"/>
        <v>2</v>
      </c>
      <c r="O46" s="105" t="s">
        <v>157</v>
      </c>
      <c r="P46" s="106">
        <f t="shared" si="44"/>
        <v>4</v>
      </c>
      <c r="Q46" s="107">
        <f t="shared" si="44"/>
        <v>5</v>
      </c>
      <c r="R46" s="21">
        <v>13</v>
      </c>
      <c r="S46" s="44" t="s">
        <v>32</v>
      </c>
      <c r="T46" s="46" t="s">
        <v>237</v>
      </c>
      <c r="U46" s="22">
        <v>15</v>
      </c>
      <c r="V46" s="23">
        <v>45</v>
      </c>
      <c r="W46" s="24">
        <f t="shared" si="45"/>
        <v>810</v>
      </c>
      <c r="X46" s="25">
        <f t="shared" si="46"/>
        <v>765</v>
      </c>
      <c r="Y46" s="26">
        <f t="shared" si="47"/>
        <v>12.75</v>
      </c>
      <c r="Z46" s="26">
        <f t="shared" si="48"/>
        <v>12</v>
      </c>
      <c r="AA46" s="26">
        <f t="shared" si="49"/>
        <v>45</v>
      </c>
      <c r="AB46" s="26">
        <f t="shared" si="50"/>
        <v>4.5</v>
      </c>
      <c r="AC46" s="26">
        <f t="shared" si="51"/>
        <v>4</v>
      </c>
      <c r="AD46" s="26">
        <f t="shared" si="52"/>
        <v>5</v>
      </c>
      <c r="AE46" s="25">
        <f t="shared" si="53"/>
        <v>750</v>
      </c>
      <c r="AF46" s="26">
        <f t="shared" si="54"/>
        <v>12.5</v>
      </c>
      <c r="AG46" s="26">
        <f t="shared" si="55"/>
        <v>12</v>
      </c>
      <c r="AH46" s="26">
        <f t="shared" si="56"/>
        <v>30</v>
      </c>
      <c r="AI46" s="26">
        <f t="shared" si="57"/>
        <v>3</v>
      </c>
      <c r="AJ46" s="26">
        <f t="shared" si="58"/>
        <v>3</v>
      </c>
      <c r="AK46" s="26">
        <f t="shared" si="59"/>
        <v>0</v>
      </c>
      <c r="AL46" s="25" t="e">
        <f>AE46-#REF!</f>
        <v>#REF!</v>
      </c>
      <c r="AM46" s="26" t="e">
        <f t="shared" si="60"/>
        <v>#REF!</v>
      </c>
      <c r="AN46" s="26" t="e">
        <f t="shared" si="61"/>
        <v>#REF!</v>
      </c>
      <c r="AO46" s="26" t="e">
        <f t="shared" si="62"/>
        <v>#REF!</v>
      </c>
      <c r="AP46" s="26" t="e">
        <f t="shared" si="63"/>
        <v>#REF!</v>
      </c>
      <c r="AQ46" s="26" t="e">
        <f t="shared" si="64"/>
        <v>#REF!</v>
      </c>
      <c r="AR46" s="26" t="e">
        <f t="shared" si="65"/>
        <v>#REF!</v>
      </c>
    </row>
    <row r="48" spans="14:20" ht="22.5" customHeight="1" hidden="1">
      <c r="N48" s="238" t="s">
        <v>53</v>
      </c>
      <c r="O48" s="239"/>
      <c r="P48" s="239"/>
      <c r="Q48" s="239"/>
      <c r="R48" s="239"/>
      <c r="S48" s="239"/>
      <c r="T48" s="240"/>
    </row>
    <row r="49" spans="1:20" ht="22.5" customHeight="1" hidden="1">
      <c r="A49" s="236" t="s">
        <v>55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</row>
    <row r="50" ht="22.5" customHeight="1" hidden="1"/>
    <row r="51" spans="1:22" ht="22.5" customHeight="1" hidden="1">
      <c r="A51" s="231" t="s">
        <v>54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6"/>
      <c r="V51" s="6"/>
    </row>
    <row r="52" spans="1:44" s="3" customFormat="1" ht="22.5" customHeight="1" hidden="1">
      <c r="A52" s="7" t="s">
        <v>110</v>
      </c>
      <c r="B52" s="241" t="s">
        <v>1</v>
      </c>
      <c r="C52" s="241"/>
      <c r="D52" s="242"/>
      <c r="E52" s="8"/>
      <c r="F52" s="59"/>
      <c r="G52" s="59" t="s">
        <v>2</v>
      </c>
      <c r="H52" s="174"/>
      <c r="I52" s="223" t="s">
        <v>3</v>
      </c>
      <c r="J52" s="224"/>
      <c r="K52" s="224"/>
      <c r="L52" s="225"/>
      <c r="M52" s="180"/>
      <c r="N52" s="223" t="s">
        <v>4</v>
      </c>
      <c r="O52" s="224"/>
      <c r="P52" s="224"/>
      <c r="Q52" s="224"/>
      <c r="R52" s="243" t="s">
        <v>5</v>
      </c>
      <c r="S52" s="244"/>
      <c r="T52" s="245"/>
      <c r="U52" s="9" t="s">
        <v>6</v>
      </c>
      <c r="V52" s="10" t="s">
        <v>7</v>
      </c>
      <c r="W52" s="11" t="s">
        <v>111</v>
      </c>
      <c r="X52" s="12" t="s">
        <v>112</v>
      </c>
      <c r="Y52" s="13" t="s">
        <v>113</v>
      </c>
      <c r="Z52" s="13" t="s">
        <v>114</v>
      </c>
      <c r="AA52" s="13" t="s">
        <v>115</v>
      </c>
      <c r="AB52" s="13" t="s">
        <v>116</v>
      </c>
      <c r="AC52" s="14" t="s">
        <v>117</v>
      </c>
      <c r="AD52" s="13" t="s">
        <v>118</v>
      </c>
      <c r="AE52" s="12" t="s">
        <v>119</v>
      </c>
      <c r="AF52" s="13" t="s">
        <v>120</v>
      </c>
      <c r="AG52" s="13" t="s">
        <v>121</v>
      </c>
      <c r="AH52" s="13" t="s">
        <v>122</v>
      </c>
      <c r="AI52" s="13" t="s">
        <v>123</v>
      </c>
      <c r="AJ52" s="13" t="s">
        <v>124</v>
      </c>
      <c r="AK52" s="13" t="s">
        <v>125</v>
      </c>
      <c r="AL52" s="12" t="s">
        <v>126</v>
      </c>
      <c r="AM52" s="13" t="s">
        <v>127</v>
      </c>
      <c r="AN52" s="13" t="s">
        <v>128</v>
      </c>
      <c r="AO52" s="13" t="s">
        <v>129</v>
      </c>
      <c r="AP52" s="13" t="s">
        <v>130</v>
      </c>
      <c r="AQ52" s="13" t="s">
        <v>131</v>
      </c>
      <c r="AR52" s="13" t="s">
        <v>132</v>
      </c>
    </row>
    <row r="53" spans="1:44" ht="22.5" customHeight="1" hidden="1">
      <c r="A53" s="15">
        <v>1</v>
      </c>
      <c r="B53" s="16" t="s">
        <v>34</v>
      </c>
      <c r="C53" s="16"/>
      <c r="D53" s="32" t="s">
        <v>136</v>
      </c>
      <c r="E53" s="16" t="s">
        <v>41</v>
      </c>
      <c r="F53" s="59"/>
      <c r="G53" s="59" t="s">
        <v>178</v>
      </c>
      <c r="H53" s="174"/>
      <c r="I53" s="158">
        <f aca="true" t="shared" si="66" ref="I53:I73">AG53</f>
        <v>9</v>
      </c>
      <c r="J53" s="54" t="s">
        <v>157</v>
      </c>
      <c r="K53" s="55">
        <f aca="true" t="shared" si="67" ref="K53:K73">AJ53</f>
        <v>0</v>
      </c>
      <c r="L53" s="56">
        <f aca="true" t="shared" si="68" ref="L53:L73">AK53</f>
        <v>0</v>
      </c>
      <c r="M53" s="181"/>
      <c r="N53" s="53">
        <f aca="true" t="shared" si="69" ref="N53:N73">Z53</f>
        <v>9</v>
      </c>
      <c r="O53" s="54" t="s">
        <v>157</v>
      </c>
      <c r="P53" s="55">
        <f aca="true" t="shared" si="70" ref="P53:P73">AC53</f>
        <v>1</v>
      </c>
      <c r="Q53" s="57">
        <f aca="true" t="shared" si="71" ref="Q53:Q73">AD53</f>
        <v>5</v>
      </c>
      <c r="R53" s="75">
        <v>9</v>
      </c>
      <c r="S53" s="76" t="s">
        <v>185</v>
      </c>
      <c r="T53" s="77" t="s">
        <v>186</v>
      </c>
      <c r="U53" s="22">
        <v>15</v>
      </c>
      <c r="V53" s="23">
        <v>15</v>
      </c>
      <c r="W53" s="24">
        <f aca="true" t="shared" si="72" ref="W53:W73">R53*60+T53</f>
        <v>570</v>
      </c>
      <c r="X53" s="25">
        <f aca="true" t="shared" si="73" ref="X53:X73">W53-V53</f>
        <v>555</v>
      </c>
      <c r="Y53" s="26">
        <f aca="true" t="shared" si="74" ref="Y53:Y73">X53/60</f>
        <v>9.25</v>
      </c>
      <c r="Z53" s="26">
        <f aca="true" t="shared" si="75" ref="Z53:Z73">TRUNC(Y53,0)</f>
        <v>9</v>
      </c>
      <c r="AA53" s="26">
        <f aca="true" t="shared" si="76" ref="AA53:AA73">MOD(X53,60)</f>
        <v>15</v>
      </c>
      <c r="AB53" s="26">
        <f aca="true" t="shared" si="77" ref="AB53:AB73">AA53/10</f>
        <v>1.5</v>
      </c>
      <c r="AC53" s="26">
        <f aca="true" t="shared" si="78" ref="AC53:AC73">TRUNC(AB53,0)</f>
        <v>1</v>
      </c>
      <c r="AD53" s="26">
        <f aca="true" t="shared" si="79" ref="AD53:AD73">(AB53-AC53)*10</f>
        <v>5</v>
      </c>
      <c r="AE53" s="25">
        <f aca="true" t="shared" si="80" ref="AE53:AE73">X53-U53</f>
        <v>540</v>
      </c>
      <c r="AF53" s="26">
        <f aca="true" t="shared" si="81" ref="AF53:AF73">AE53/60</f>
        <v>9</v>
      </c>
      <c r="AG53" s="26">
        <f aca="true" t="shared" si="82" ref="AG53:AG73">TRUNC(AF53,0)</f>
        <v>9</v>
      </c>
      <c r="AH53" s="26">
        <f aca="true" t="shared" si="83" ref="AH53:AH73">MOD(AE53,60)</f>
        <v>0</v>
      </c>
      <c r="AI53" s="26">
        <f aca="true" t="shared" si="84" ref="AI53:AI73">AH53/10</f>
        <v>0</v>
      </c>
      <c r="AJ53" s="26">
        <f aca="true" t="shared" si="85" ref="AJ53:AJ73">TRUNC(AI53,0)</f>
        <v>0</v>
      </c>
      <c r="AK53" s="26">
        <f aca="true" t="shared" si="86" ref="AK53:AK73">(AI53-AJ53)*10</f>
        <v>0</v>
      </c>
      <c r="AL53" s="25" t="e">
        <f>AE53-#REF!</f>
        <v>#REF!</v>
      </c>
      <c r="AM53" s="26" t="e">
        <f aca="true" t="shared" si="87" ref="AM53:AM73">AL53/60</f>
        <v>#REF!</v>
      </c>
      <c r="AN53" s="26" t="e">
        <f aca="true" t="shared" si="88" ref="AN53:AN73">TRUNC(AM53,0)</f>
        <v>#REF!</v>
      </c>
      <c r="AO53" s="26" t="e">
        <f aca="true" t="shared" si="89" ref="AO53:AO73">MOD(AL53,60)</f>
        <v>#REF!</v>
      </c>
      <c r="AP53" s="26" t="e">
        <f aca="true" t="shared" si="90" ref="AP53:AP73">AO53/10</f>
        <v>#REF!</v>
      </c>
      <c r="AQ53" s="26" t="e">
        <f aca="true" t="shared" si="91" ref="AQ53:AQ73">TRUNC(AP53,0)</f>
        <v>#REF!</v>
      </c>
      <c r="AR53" s="26" t="e">
        <f aca="true" t="shared" si="92" ref="AR53:AR73">(AP53-AQ53)*10</f>
        <v>#REF!</v>
      </c>
    </row>
    <row r="54" spans="1:44" ht="22.5" customHeight="1" hidden="1">
      <c r="A54" s="15">
        <v>2</v>
      </c>
      <c r="B54" s="16" t="s">
        <v>30</v>
      </c>
      <c r="C54" s="16"/>
      <c r="D54" s="32" t="s">
        <v>136</v>
      </c>
      <c r="E54" s="16" t="s">
        <v>41</v>
      </c>
      <c r="F54" s="59"/>
      <c r="G54" s="59" t="s">
        <v>178</v>
      </c>
      <c r="H54" s="174"/>
      <c r="I54" s="158">
        <f t="shared" si="66"/>
        <v>9</v>
      </c>
      <c r="J54" s="54" t="s">
        <v>157</v>
      </c>
      <c r="K54" s="55">
        <f t="shared" si="67"/>
        <v>1</v>
      </c>
      <c r="L54" s="56">
        <f t="shared" si="68"/>
        <v>0</v>
      </c>
      <c r="M54" s="181"/>
      <c r="N54" s="53">
        <f t="shared" si="69"/>
        <v>9</v>
      </c>
      <c r="O54" s="54" t="s">
        <v>157</v>
      </c>
      <c r="P54" s="55">
        <f t="shared" si="70"/>
        <v>2</v>
      </c>
      <c r="Q54" s="57">
        <f t="shared" si="71"/>
        <v>5</v>
      </c>
      <c r="R54" s="75">
        <v>9</v>
      </c>
      <c r="S54" s="76" t="s">
        <v>185</v>
      </c>
      <c r="T54" s="77" t="s">
        <v>190</v>
      </c>
      <c r="U54" s="22">
        <v>15</v>
      </c>
      <c r="V54" s="23">
        <v>15</v>
      </c>
      <c r="W54" s="24">
        <f t="shared" si="72"/>
        <v>580</v>
      </c>
      <c r="X54" s="25">
        <f t="shared" si="73"/>
        <v>565</v>
      </c>
      <c r="Y54" s="26">
        <f t="shared" si="74"/>
        <v>9.416666666666666</v>
      </c>
      <c r="Z54" s="26">
        <f t="shared" si="75"/>
        <v>9</v>
      </c>
      <c r="AA54" s="26">
        <f t="shared" si="76"/>
        <v>25</v>
      </c>
      <c r="AB54" s="26">
        <f t="shared" si="77"/>
        <v>2.5</v>
      </c>
      <c r="AC54" s="26">
        <f t="shared" si="78"/>
        <v>2</v>
      </c>
      <c r="AD54" s="26">
        <f t="shared" si="79"/>
        <v>5</v>
      </c>
      <c r="AE54" s="25">
        <f t="shared" si="80"/>
        <v>550</v>
      </c>
      <c r="AF54" s="26">
        <f t="shared" si="81"/>
        <v>9.166666666666666</v>
      </c>
      <c r="AG54" s="26">
        <f t="shared" si="82"/>
        <v>9</v>
      </c>
      <c r="AH54" s="26">
        <f t="shared" si="83"/>
        <v>10</v>
      </c>
      <c r="AI54" s="26">
        <f t="shared" si="84"/>
        <v>1</v>
      </c>
      <c r="AJ54" s="26">
        <f t="shared" si="85"/>
        <v>1</v>
      </c>
      <c r="AK54" s="26">
        <f t="shared" si="86"/>
        <v>0</v>
      </c>
      <c r="AL54" s="25" t="e">
        <f>AE54-#REF!</f>
        <v>#REF!</v>
      </c>
      <c r="AM54" s="26" t="e">
        <f t="shared" si="87"/>
        <v>#REF!</v>
      </c>
      <c r="AN54" s="26" t="e">
        <f t="shared" si="88"/>
        <v>#REF!</v>
      </c>
      <c r="AO54" s="26" t="e">
        <f t="shared" si="89"/>
        <v>#REF!</v>
      </c>
      <c r="AP54" s="26" t="e">
        <f t="shared" si="90"/>
        <v>#REF!</v>
      </c>
      <c r="AQ54" s="26" t="e">
        <f t="shared" si="91"/>
        <v>#REF!</v>
      </c>
      <c r="AR54" s="26" t="e">
        <f t="shared" si="92"/>
        <v>#REF!</v>
      </c>
    </row>
    <row r="55" spans="1:44" ht="22.5" customHeight="1" hidden="1">
      <c r="A55" s="15">
        <v>3</v>
      </c>
      <c r="B55" s="16" t="s">
        <v>34</v>
      </c>
      <c r="C55" s="16"/>
      <c r="D55" s="32" t="s">
        <v>138</v>
      </c>
      <c r="E55" s="16" t="s">
        <v>31</v>
      </c>
      <c r="F55" s="59"/>
      <c r="G55" s="59" t="s">
        <v>177</v>
      </c>
      <c r="H55" s="174"/>
      <c r="I55" s="158">
        <f t="shared" si="66"/>
        <v>9</v>
      </c>
      <c r="J55" s="54" t="s">
        <v>137</v>
      </c>
      <c r="K55" s="55">
        <f t="shared" si="67"/>
        <v>2</v>
      </c>
      <c r="L55" s="56">
        <f t="shared" si="68"/>
        <v>5</v>
      </c>
      <c r="M55" s="181"/>
      <c r="N55" s="53">
        <f t="shared" si="69"/>
        <v>9</v>
      </c>
      <c r="O55" s="54" t="s">
        <v>137</v>
      </c>
      <c r="P55" s="55">
        <f t="shared" si="70"/>
        <v>4</v>
      </c>
      <c r="Q55" s="57">
        <f t="shared" si="71"/>
        <v>0</v>
      </c>
      <c r="R55" s="75">
        <v>9</v>
      </c>
      <c r="S55" s="76" t="s">
        <v>185</v>
      </c>
      <c r="T55" s="77" t="s">
        <v>191</v>
      </c>
      <c r="U55" s="22">
        <v>15</v>
      </c>
      <c r="V55" s="23">
        <v>15</v>
      </c>
      <c r="W55" s="24">
        <f t="shared" si="72"/>
        <v>595</v>
      </c>
      <c r="X55" s="25">
        <f t="shared" si="73"/>
        <v>580</v>
      </c>
      <c r="Y55" s="26">
        <f t="shared" si="74"/>
        <v>9.666666666666666</v>
      </c>
      <c r="Z55" s="26">
        <f t="shared" si="75"/>
        <v>9</v>
      </c>
      <c r="AA55" s="26">
        <f t="shared" si="76"/>
        <v>40</v>
      </c>
      <c r="AB55" s="26">
        <f t="shared" si="77"/>
        <v>4</v>
      </c>
      <c r="AC55" s="26">
        <f t="shared" si="78"/>
        <v>4</v>
      </c>
      <c r="AD55" s="26">
        <f t="shared" si="79"/>
        <v>0</v>
      </c>
      <c r="AE55" s="25">
        <f t="shared" si="80"/>
        <v>565</v>
      </c>
      <c r="AF55" s="26">
        <f t="shared" si="81"/>
        <v>9.416666666666666</v>
      </c>
      <c r="AG55" s="26">
        <f t="shared" si="82"/>
        <v>9</v>
      </c>
      <c r="AH55" s="26">
        <f t="shared" si="83"/>
        <v>25</v>
      </c>
      <c r="AI55" s="26">
        <f t="shared" si="84"/>
        <v>2.5</v>
      </c>
      <c r="AJ55" s="26">
        <f t="shared" si="85"/>
        <v>2</v>
      </c>
      <c r="AK55" s="26">
        <f t="shared" si="86"/>
        <v>5</v>
      </c>
      <c r="AL55" s="25" t="e">
        <f>AE55-#REF!</f>
        <v>#REF!</v>
      </c>
      <c r="AM55" s="26" t="e">
        <f t="shared" si="87"/>
        <v>#REF!</v>
      </c>
      <c r="AN55" s="26" t="e">
        <f t="shared" si="88"/>
        <v>#REF!</v>
      </c>
      <c r="AO55" s="26" t="e">
        <f t="shared" si="89"/>
        <v>#REF!</v>
      </c>
      <c r="AP55" s="26" t="e">
        <f t="shared" si="90"/>
        <v>#REF!</v>
      </c>
      <c r="AQ55" s="26" t="e">
        <f t="shared" si="91"/>
        <v>#REF!</v>
      </c>
      <c r="AR55" s="26" t="e">
        <f t="shared" si="92"/>
        <v>#REF!</v>
      </c>
    </row>
    <row r="56" spans="1:44" ht="22.5" customHeight="1" hidden="1">
      <c r="A56" s="15">
        <v>4</v>
      </c>
      <c r="B56" s="16" t="s">
        <v>34</v>
      </c>
      <c r="C56" s="16"/>
      <c r="D56" s="32" t="s">
        <v>139</v>
      </c>
      <c r="E56" s="16" t="s">
        <v>31</v>
      </c>
      <c r="F56" s="59"/>
      <c r="G56" s="59" t="s">
        <v>179</v>
      </c>
      <c r="H56" s="174"/>
      <c r="I56" s="158">
        <f t="shared" si="66"/>
        <v>9</v>
      </c>
      <c r="J56" s="54" t="s">
        <v>137</v>
      </c>
      <c r="K56" s="55">
        <f t="shared" si="67"/>
        <v>4</v>
      </c>
      <c r="L56" s="56">
        <f t="shared" si="68"/>
        <v>5</v>
      </c>
      <c r="M56" s="181"/>
      <c r="N56" s="53">
        <f t="shared" si="69"/>
        <v>10</v>
      </c>
      <c r="O56" s="54" t="s">
        <v>137</v>
      </c>
      <c r="P56" s="55">
        <f t="shared" si="70"/>
        <v>0</v>
      </c>
      <c r="Q56" s="57">
        <f t="shared" si="71"/>
        <v>0</v>
      </c>
      <c r="R56" s="75">
        <v>10</v>
      </c>
      <c r="S56" s="76" t="s">
        <v>185</v>
      </c>
      <c r="T56" s="77" t="s">
        <v>188</v>
      </c>
      <c r="U56" s="22">
        <v>15</v>
      </c>
      <c r="V56" s="23">
        <v>15</v>
      </c>
      <c r="W56" s="24">
        <f t="shared" si="72"/>
        <v>615</v>
      </c>
      <c r="X56" s="25">
        <f t="shared" si="73"/>
        <v>600</v>
      </c>
      <c r="Y56" s="26">
        <f t="shared" si="74"/>
        <v>10</v>
      </c>
      <c r="Z56" s="26">
        <f t="shared" si="75"/>
        <v>10</v>
      </c>
      <c r="AA56" s="26">
        <f t="shared" si="76"/>
        <v>0</v>
      </c>
      <c r="AB56" s="26">
        <f t="shared" si="77"/>
        <v>0</v>
      </c>
      <c r="AC56" s="26">
        <f t="shared" si="78"/>
        <v>0</v>
      </c>
      <c r="AD56" s="26">
        <f t="shared" si="79"/>
        <v>0</v>
      </c>
      <c r="AE56" s="25">
        <f t="shared" si="80"/>
        <v>585</v>
      </c>
      <c r="AF56" s="26">
        <f t="shared" si="81"/>
        <v>9.75</v>
      </c>
      <c r="AG56" s="26">
        <f t="shared" si="82"/>
        <v>9</v>
      </c>
      <c r="AH56" s="26">
        <f t="shared" si="83"/>
        <v>45</v>
      </c>
      <c r="AI56" s="26">
        <f t="shared" si="84"/>
        <v>4.5</v>
      </c>
      <c r="AJ56" s="26">
        <f t="shared" si="85"/>
        <v>4</v>
      </c>
      <c r="AK56" s="26">
        <f t="shared" si="86"/>
        <v>5</v>
      </c>
      <c r="AL56" s="25" t="e">
        <f>AE56-#REF!</f>
        <v>#REF!</v>
      </c>
      <c r="AM56" s="26" t="e">
        <f t="shared" si="87"/>
        <v>#REF!</v>
      </c>
      <c r="AN56" s="26" t="e">
        <f t="shared" si="88"/>
        <v>#REF!</v>
      </c>
      <c r="AO56" s="26" t="e">
        <f t="shared" si="89"/>
        <v>#REF!</v>
      </c>
      <c r="AP56" s="26" t="e">
        <f t="shared" si="90"/>
        <v>#REF!</v>
      </c>
      <c r="AQ56" s="26" t="e">
        <f t="shared" si="91"/>
        <v>#REF!</v>
      </c>
      <c r="AR56" s="26" t="e">
        <f t="shared" si="92"/>
        <v>#REF!</v>
      </c>
    </row>
    <row r="57" spans="1:44" ht="22.5" customHeight="1" hidden="1">
      <c r="A57" s="15">
        <v>5</v>
      </c>
      <c r="B57" s="16" t="s">
        <v>34</v>
      </c>
      <c r="C57" s="16"/>
      <c r="D57" s="32" t="s">
        <v>140</v>
      </c>
      <c r="E57" s="16" t="s">
        <v>31</v>
      </c>
      <c r="F57" s="59"/>
      <c r="G57" s="59" t="s">
        <v>177</v>
      </c>
      <c r="H57" s="174"/>
      <c r="I57" s="158">
        <f t="shared" si="66"/>
        <v>10</v>
      </c>
      <c r="J57" s="54" t="s">
        <v>137</v>
      </c>
      <c r="K57" s="55">
        <f t="shared" si="67"/>
        <v>1</v>
      </c>
      <c r="L57" s="56">
        <f t="shared" si="68"/>
        <v>0</v>
      </c>
      <c r="M57" s="181"/>
      <c r="N57" s="53">
        <f t="shared" si="69"/>
        <v>10</v>
      </c>
      <c r="O57" s="54" t="s">
        <v>137</v>
      </c>
      <c r="P57" s="55">
        <f t="shared" si="70"/>
        <v>2</v>
      </c>
      <c r="Q57" s="57">
        <f t="shared" si="71"/>
        <v>5</v>
      </c>
      <c r="R57" s="75">
        <v>10</v>
      </c>
      <c r="S57" s="76" t="s">
        <v>185</v>
      </c>
      <c r="T57" s="77" t="s">
        <v>190</v>
      </c>
      <c r="U57" s="22">
        <v>15</v>
      </c>
      <c r="V57" s="23">
        <v>15</v>
      </c>
      <c r="W57" s="24">
        <f t="shared" si="72"/>
        <v>640</v>
      </c>
      <c r="X57" s="25">
        <f t="shared" si="73"/>
        <v>625</v>
      </c>
      <c r="Y57" s="26">
        <f t="shared" si="74"/>
        <v>10.416666666666666</v>
      </c>
      <c r="Z57" s="26">
        <f t="shared" si="75"/>
        <v>10</v>
      </c>
      <c r="AA57" s="26">
        <f t="shared" si="76"/>
        <v>25</v>
      </c>
      <c r="AB57" s="26">
        <f t="shared" si="77"/>
        <v>2.5</v>
      </c>
      <c r="AC57" s="26">
        <f t="shared" si="78"/>
        <v>2</v>
      </c>
      <c r="AD57" s="26">
        <f t="shared" si="79"/>
        <v>5</v>
      </c>
      <c r="AE57" s="25">
        <f t="shared" si="80"/>
        <v>610</v>
      </c>
      <c r="AF57" s="26">
        <f t="shared" si="81"/>
        <v>10.166666666666666</v>
      </c>
      <c r="AG57" s="26">
        <f t="shared" si="82"/>
        <v>10</v>
      </c>
      <c r="AH57" s="26">
        <f t="shared" si="83"/>
        <v>10</v>
      </c>
      <c r="AI57" s="26">
        <f t="shared" si="84"/>
        <v>1</v>
      </c>
      <c r="AJ57" s="26">
        <f t="shared" si="85"/>
        <v>1</v>
      </c>
      <c r="AK57" s="26">
        <f t="shared" si="86"/>
        <v>0</v>
      </c>
      <c r="AL57" s="25" t="e">
        <f>AE57-#REF!</f>
        <v>#REF!</v>
      </c>
      <c r="AM57" s="26" t="e">
        <f t="shared" si="87"/>
        <v>#REF!</v>
      </c>
      <c r="AN57" s="26" t="e">
        <f t="shared" si="88"/>
        <v>#REF!</v>
      </c>
      <c r="AO57" s="26" t="e">
        <f t="shared" si="89"/>
        <v>#REF!</v>
      </c>
      <c r="AP57" s="26" t="e">
        <f t="shared" si="90"/>
        <v>#REF!</v>
      </c>
      <c r="AQ57" s="26" t="e">
        <f t="shared" si="91"/>
        <v>#REF!</v>
      </c>
      <c r="AR57" s="26" t="e">
        <f t="shared" si="92"/>
        <v>#REF!</v>
      </c>
    </row>
    <row r="58" spans="1:44" ht="22.5" customHeight="1" hidden="1">
      <c r="A58" s="15">
        <v>6</v>
      </c>
      <c r="B58" s="16" t="s">
        <v>30</v>
      </c>
      <c r="C58" s="16"/>
      <c r="D58" s="32" t="s">
        <v>140</v>
      </c>
      <c r="E58" s="16" t="s">
        <v>31</v>
      </c>
      <c r="F58" s="59"/>
      <c r="G58" s="59" t="s">
        <v>177</v>
      </c>
      <c r="H58" s="174"/>
      <c r="I58" s="158">
        <f t="shared" si="66"/>
        <v>10</v>
      </c>
      <c r="J58" s="54" t="s">
        <v>137</v>
      </c>
      <c r="K58" s="55">
        <f t="shared" si="67"/>
        <v>3</v>
      </c>
      <c r="L58" s="56">
        <f t="shared" si="68"/>
        <v>0</v>
      </c>
      <c r="M58" s="181"/>
      <c r="N58" s="53">
        <f t="shared" si="69"/>
        <v>10</v>
      </c>
      <c r="O58" s="54" t="s">
        <v>137</v>
      </c>
      <c r="P58" s="55">
        <f t="shared" si="70"/>
        <v>4</v>
      </c>
      <c r="Q58" s="57">
        <f t="shared" si="71"/>
        <v>5</v>
      </c>
      <c r="R58" s="75">
        <v>11</v>
      </c>
      <c r="S58" s="76" t="s">
        <v>185</v>
      </c>
      <c r="T58" s="77" t="s">
        <v>194</v>
      </c>
      <c r="U58" s="22">
        <v>15</v>
      </c>
      <c r="V58" s="23">
        <v>15</v>
      </c>
      <c r="W58" s="24">
        <f t="shared" si="72"/>
        <v>660</v>
      </c>
      <c r="X58" s="25">
        <f t="shared" si="73"/>
        <v>645</v>
      </c>
      <c r="Y58" s="26">
        <f t="shared" si="74"/>
        <v>10.75</v>
      </c>
      <c r="Z58" s="26">
        <f t="shared" si="75"/>
        <v>10</v>
      </c>
      <c r="AA58" s="26">
        <f t="shared" si="76"/>
        <v>45</v>
      </c>
      <c r="AB58" s="26">
        <f t="shared" si="77"/>
        <v>4.5</v>
      </c>
      <c r="AC58" s="26">
        <f t="shared" si="78"/>
        <v>4</v>
      </c>
      <c r="AD58" s="26">
        <f t="shared" si="79"/>
        <v>5</v>
      </c>
      <c r="AE58" s="25">
        <f t="shared" si="80"/>
        <v>630</v>
      </c>
      <c r="AF58" s="26">
        <f t="shared" si="81"/>
        <v>10.5</v>
      </c>
      <c r="AG58" s="26">
        <f t="shared" si="82"/>
        <v>10</v>
      </c>
      <c r="AH58" s="26">
        <f t="shared" si="83"/>
        <v>30</v>
      </c>
      <c r="AI58" s="26">
        <f t="shared" si="84"/>
        <v>3</v>
      </c>
      <c r="AJ58" s="26">
        <f t="shared" si="85"/>
        <v>3</v>
      </c>
      <c r="AK58" s="26">
        <f t="shared" si="86"/>
        <v>0</v>
      </c>
      <c r="AL58" s="25" t="e">
        <f>AE58-#REF!</f>
        <v>#REF!</v>
      </c>
      <c r="AM58" s="26" t="e">
        <f t="shared" si="87"/>
        <v>#REF!</v>
      </c>
      <c r="AN58" s="26" t="e">
        <f t="shared" si="88"/>
        <v>#REF!</v>
      </c>
      <c r="AO58" s="26" t="e">
        <f t="shared" si="89"/>
        <v>#REF!</v>
      </c>
      <c r="AP58" s="26" t="e">
        <f t="shared" si="90"/>
        <v>#REF!</v>
      </c>
      <c r="AQ58" s="26" t="e">
        <f t="shared" si="91"/>
        <v>#REF!</v>
      </c>
      <c r="AR58" s="26" t="e">
        <f t="shared" si="92"/>
        <v>#REF!</v>
      </c>
    </row>
    <row r="59" spans="1:44" ht="22.5" customHeight="1" hidden="1">
      <c r="A59" s="15">
        <v>7</v>
      </c>
      <c r="B59" s="16" t="s">
        <v>30</v>
      </c>
      <c r="C59" s="16"/>
      <c r="D59" s="32" t="s">
        <v>141</v>
      </c>
      <c r="E59" s="16" t="s">
        <v>31</v>
      </c>
      <c r="F59" s="59"/>
      <c r="G59" s="59" t="s">
        <v>180</v>
      </c>
      <c r="H59" s="174"/>
      <c r="I59" s="158">
        <f t="shared" si="66"/>
        <v>10</v>
      </c>
      <c r="J59" s="54" t="s">
        <v>137</v>
      </c>
      <c r="K59" s="55">
        <f t="shared" si="67"/>
        <v>5</v>
      </c>
      <c r="L59" s="56">
        <f t="shared" si="68"/>
        <v>0</v>
      </c>
      <c r="M59" s="181"/>
      <c r="N59" s="53">
        <f t="shared" si="69"/>
        <v>11</v>
      </c>
      <c r="O59" s="54" t="s">
        <v>137</v>
      </c>
      <c r="P59" s="55">
        <f t="shared" si="70"/>
        <v>0</v>
      </c>
      <c r="Q59" s="57">
        <f t="shared" si="71"/>
        <v>5</v>
      </c>
      <c r="R59" s="75">
        <v>11</v>
      </c>
      <c r="S59" s="76" t="s">
        <v>185</v>
      </c>
      <c r="T59" s="77" t="s">
        <v>193</v>
      </c>
      <c r="U59" s="22">
        <v>15</v>
      </c>
      <c r="V59" s="23">
        <v>15</v>
      </c>
      <c r="W59" s="24">
        <f t="shared" si="72"/>
        <v>680</v>
      </c>
      <c r="X59" s="25">
        <f t="shared" si="73"/>
        <v>665</v>
      </c>
      <c r="Y59" s="26">
        <f t="shared" si="74"/>
        <v>11.083333333333334</v>
      </c>
      <c r="Z59" s="26">
        <f t="shared" si="75"/>
        <v>11</v>
      </c>
      <c r="AA59" s="26">
        <f t="shared" si="76"/>
        <v>5</v>
      </c>
      <c r="AB59" s="26">
        <f t="shared" si="77"/>
        <v>0.5</v>
      </c>
      <c r="AC59" s="26">
        <f t="shared" si="78"/>
        <v>0</v>
      </c>
      <c r="AD59" s="26">
        <f t="shared" si="79"/>
        <v>5</v>
      </c>
      <c r="AE59" s="25">
        <f t="shared" si="80"/>
        <v>650</v>
      </c>
      <c r="AF59" s="26">
        <f t="shared" si="81"/>
        <v>10.833333333333334</v>
      </c>
      <c r="AG59" s="26">
        <f t="shared" si="82"/>
        <v>10</v>
      </c>
      <c r="AH59" s="26">
        <f t="shared" si="83"/>
        <v>50</v>
      </c>
      <c r="AI59" s="26">
        <f t="shared" si="84"/>
        <v>5</v>
      </c>
      <c r="AJ59" s="26">
        <f t="shared" si="85"/>
        <v>5</v>
      </c>
      <c r="AK59" s="26">
        <f t="shared" si="86"/>
        <v>0</v>
      </c>
      <c r="AL59" s="25" t="e">
        <f>AE59-#REF!</f>
        <v>#REF!</v>
      </c>
      <c r="AM59" s="26" t="e">
        <f t="shared" si="87"/>
        <v>#REF!</v>
      </c>
      <c r="AN59" s="26" t="e">
        <f t="shared" si="88"/>
        <v>#REF!</v>
      </c>
      <c r="AO59" s="26" t="e">
        <f t="shared" si="89"/>
        <v>#REF!</v>
      </c>
      <c r="AP59" s="26" t="e">
        <f t="shared" si="90"/>
        <v>#REF!</v>
      </c>
      <c r="AQ59" s="26" t="e">
        <f t="shared" si="91"/>
        <v>#REF!</v>
      </c>
      <c r="AR59" s="26" t="e">
        <f t="shared" si="92"/>
        <v>#REF!</v>
      </c>
    </row>
    <row r="60" spans="1:44" ht="22.5" customHeight="1" hidden="1">
      <c r="A60" s="15">
        <v>8</v>
      </c>
      <c r="B60" s="16" t="s">
        <v>34</v>
      </c>
      <c r="C60" s="16"/>
      <c r="D60" s="32" t="s">
        <v>138</v>
      </c>
      <c r="E60" s="16" t="s">
        <v>41</v>
      </c>
      <c r="F60" s="59"/>
      <c r="G60" s="59" t="s">
        <v>178</v>
      </c>
      <c r="H60" s="174"/>
      <c r="I60" s="158">
        <f t="shared" si="66"/>
        <v>11</v>
      </c>
      <c r="J60" s="54" t="s">
        <v>157</v>
      </c>
      <c r="K60" s="55">
        <f t="shared" si="67"/>
        <v>2</v>
      </c>
      <c r="L60" s="56">
        <f t="shared" si="68"/>
        <v>0</v>
      </c>
      <c r="M60" s="181"/>
      <c r="N60" s="53">
        <f t="shared" si="69"/>
        <v>11</v>
      </c>
      <c r="O60" s="54" t="s">
        <v>157</v>
      </c>
      <c r="P60" s="55">
        <f t="shared" si="70"/>
        <v>3</v>
      </c>
      <c r="Q60" s="57">
        <f t="shared" si="71"/>
        <v>5</v>
      </c>
      <c r="R60" s="75">
        <v>11</v>
      </c>
      <c r="S60" s="76" t="s">
        <v>185</v>
      </c>
      <c r="T60" s="77" t="s">
        <v>189</v>
      </c>
      <c r="U60" s="22">
        <v>15</v>
      </c>
      <c r="V60" s="23">
        <v>15</v>
      </c>
      <c r="W60" s="24">
        <f t="shared" si="72"/>
        <v>710</v>
      </c>
      <c r="X60" s="25">
        <f t="shared" si="73"/>
        <v>695</v>
      </c>
      <c r="Y60" s="26">
        <f t="shared" si="74"/>
        <v>11.583333333333334</v>
      </c>
      <c r="Z60" s="26">
        <f t="shared" si="75"/>
        <v>11</v>
      </c>
      <c r="AA60" s="26">
        <f t="shared" si="76"/>
        <v>35</v>
      </c>
      <c r="AB60" s="26">
        <f t="shared" si="77"/>
        <v>3.5</v>
      </c>
      <c r="AC60" s="26">
        <f t="shared" si="78"/>
        <v>3</v>
      </c>
      <c r="AD60" s="26">
        <f t="shared" si="79"/>
        <v>5</v>
      </c>
      <c r="AE60" s="25">
        <f t="shared" si="80"/>
        <v>680</v>
      </c>
      <c r="AF60" s="26">
        <f t="shared" si="81"/>
        <v>11.333333333333334</v>
      </c>
      <c r="AG60" s="26">
        <f t="shared" si="82"/>
        <v>11</v>
      </c>
      <c r="AH60" s="26">
        <f t="shared" si="83"/>
        <v>20</v>
      </c>
      <c r="AI60" s="26">
        <f t="shared" si="84"/>
        <v>2</v>
      </c>
      <c r="AJ60" s="26">
        <f t="shared" si="85"/>
        <v>2</v>
      </c>
      <c r="AK60" s="26">
        <f t="shared" si="86"/>
        <v>0</v>
      </c>
      <c r="AL60" s="25" t="e">
        <f>AE60-#REF!</f>
        <v>#REF!</v>
      </c>
      <c r="AM60" s="26" t="e">
        <f t="shared" si="87"/>
        <v>#REF!</v>
      </c>
      <c r="AN60" s="26" t="e">
        <f t="shared" si="88"/>
        <v>#REF!</v>
      </c>
      <c r="AO60" s="26" t="e">
        <f t="shared" si="89"/>
        <v>#REF!</v>
      </c>
      <c r="AP60" s="26" t="e">
        <f t="shared" si="90"/>
        <v>#REF!</v>
      </c>
      <c r="AQ60" s="26" t="e">
        <f t="shared" si="91"/>
        <v>#REF!</v>
      </c>
      <c r="AR60" s="26" t="e">
        <f t="shared" si="92"/>
        <v>#REF!</v>
      </c>
    </row>
    <row r="61" spans="1:44" ht="22.5" customHeight="1" hidden="1">
      <c r="A61" s="15">
        <v>9</v>
      </c>
      <c r="B61" s="16" t="s">
        <v>30</v>
      </c>
      <c r="C61" s="16"/>
      <c r="D61" s="32" t="s">
        <v>142</v>
      </c>
      <c r="E61" s="16" t="s">
        <v>31</v>
      </c>
      <c r="F61" s="59"/>
      <c r="G61" s="59" t="s">
        <v>181</v>
      </c>
      <c r="H61" s="174"/>
      <c r="I61" s="158">
        <f t="shared" si="66"/>
        <v>11</v>
      </c>
      <c r="J61" s="54" t="s">
        <v>137</v>
      </c>
      <c r="K61" s="55">
        <f t="shared" si="67"/>
        <v>4</v>
      </c>
      <c r="L61" s="56">
        <f t="shared" si="68"/>
        <v>0</v>
      </c>
      <c r="M61" s="181"/>
      <c r="N61" s="53">
        <f t="shared" si="69"/>
        <v>11</v>
      </c>
      <c r="O61" s="54" t="s">
        <v>137</v>
      </c>
      <c r="P61" s="55">
        <f t="shared" si="70"/>
        <v>5</v>
      </c>
      <c r="Q61" s="57">
        <f t="shared" si="71"/>
        <v>5</v>
      </c>
      <c r="R61" s="75">
        <v>12</v>
      </c>
      <c r="S61" s="76" t="s">
        <v>185</v>
      </c>
      <c r="T61" s="77" t="s">
        <v>192</v>
      </c>
      <c r="U61" s="22">
        <v>15</v>
      </c>
      <c r="V61" s="23">
        <v>15</v>
      </c>
      <c r="W61" s="24">
        <f t="shared" si="72"/>
        <v>730</v>
      </c>
      <c r="X61" s="25">
        <f t="shared" si="73"/>
        <v>715</v>
      </c>
      <c r="Y61" s="26">
        <f t="shared" si="74"/>
        <v>11.916666666666666</v>
      </c>
      <c r="Z61" s="26">
        <f t="shared" si="75"/>
        <v>11</v>
      </c>
      <c r="AA61" s="26">
        <f t="shared" si="76"/>
        <v>55</v>
      </c>
      <c r="AB61" s="26">
        <f t="shared" si="77"/>
        <v>5.5</v>
      </c>
      <c r="AC61" s="26">
        <f t="shared" si="78"/>
        <v>5</v>
      </c>
      <c r="AD61" s="26">
        <f t="shared" si="79"/>
        <v>5</v>
      </c>
      <c r="AE61" s="25">
        <f t="shared" si="80"/>
        <v>700</v>
      </c>
      <c r="AF61" s="26">
        <f t="shared" si="81"/>
        <v>11.666666666666666</v>
      </c>
      <c r="AG61" s="26">
        <f t="shared" si="82"/>
        <v>11</v>
      </c>
      <c r="AH61" s="26">
        <f t="shared" si="83"/>
        <v>40</v>
      </c>
      <c r="AI61" s="26">
        <f t="shared" si="84"/>
        <v>4</v>
      </c>
      <c r="AJ61" s="26">
        <f t="shared" si="85"/>
        <v>4</v>
      </c>
      <c r="AK61" s="26">
        <f t="shared" si="86"/>
        <v>0</v>
      </c>
      <c r="AL61" s="25" t="e">
        <f>AE61-#REF!</f>
        <v>#REF!</v>
      </c>
      <c r="AM61" s="26" t="e">
        <f t="shared" si="87"/>
        <v>#REF!</v>
      </c>
      <c r="AN61" s="26" t="e">
        <f t="shared" si="88"/>
        <v>#REF!</v>
      </c>
      <c r="AO61" s="26" t="e">
        <f t="shared" si="89"/>
        <v>#REF!</v>
      </c>
      <c r="AP61" s="26" t="e">
        <f t="shared" si="90"/>
        <v>#REF!</v>
      </c>
      <c r="AQ61" s="26" t="e">
        <f t="shared" si="91"/>
        <v>#REF!</v>
      </c>
      <c r="AR61" s="26" t="e">
        <f t="shared" si="92"/>
        <v>#REF!</v>
      </c>
    </row>
    <row r="62" spans="1:44" ht="22.5" customHeight="1" hidden="1">
      <c r="A62" s="15">
        <v>10</v>
      </c>
      <c r="B62" s="16" t="s">
        <v>34</v>
      </c>
      <c r="C62" s="16"/>
      <c r="D62" s="32" t="s">
        <v>140</v>
      </c>
      <c r="E62" s="16" t="s">
        <v>41</v>
      </c>
      <c r="F62" s="59"/>
      <c r="G62" s="59" t="s">
        <v>178</v>
      </c>
      <c r="H62" s="174"/>
      <c r="I62" s="158">
        <f t="shared" si="66"/>
        <v>12</v>
      </c>
      <c r="J62" s="54" t="s">
        <v>157</v>
      </c>
      <c r="K62" s="55">
        <f t="shared" si="67"/>
        <v>0</v>
      </c>
      <c r="L62" s="56">
        <f t="shared" si="68"/>
        <v>0</v>
      </c>
      <c r="M62" s="181"/>
      <c r="N62" s="53">
        <f t="shared" si="69"/>
        <v>12</v>
      </c>
      <c r="O62" s="54" t="s">
        <v>157</v>
      </c>
      <c r="P62" s="55">
        <f t="shared" si="70"/>
        <v>1</v>
      </c>
      <c r="Q62" s="57">
        <f t="shared" si="71"/>
        <v>5</v>
      </c>
      <c r="R62" s="75">
        <v>12</v>
      </c>
      <c r="S62" s="76" t="s">
        <v>185</v>
      </c>
      <c r="T62" s="77" t="s">
        <v>186</v>
      </c>
      <c r="U62" s="22">
        <v>15</v>
      </c>
      <c r="V62" s="23">
        <v>15</v>
      </c>
      <c r="W62" s="24">
        <f t="shared" si="72"/>
        <v>750</v>
      </c>
      <c r="X62" s="25">
        <f t="shared" si="73"/>
        <v>735</v>
      </c>
      <c r="Y62" s="26">
        <f t="shared" si="74"/>
        <v>12.25</v>
      </c>
      <c r="Z62" s="26">
        <f t="shared" si="75"/>
        <v>12</v>
      </c>
      <c r="AA62" s="26">
        <f t="shared" si="76"/>
        <v>15</v>
      </c>
      <c r="AB62" s="26">
        <f t="shared" si="77"/>
        <v>1.5</v>
      </c>
      <c r="AC62" s="26">
        <f t="shared" si="78"/>
        <v>1</v>
      </c>
      <c r="AD62" s="26">
        <f t="shared" si="79"/>
        <v>5</v>
      </c>
      <c r="AE62" s="25">
        <f t="shared" si="80"/>
        <v>720</v>
      </c>
      <c r="AF62" s="26">
        <f t="shared" si="81"/>
        <v>12</v>
      </c>
      <c r="AG62" s="26">
        <f t="shared" si="82"/>
        <v>12</v>
      </c>
      <c r="AH62" s="26">
        <f t="shared" si="83"/>
        <v>0</v>
      </c>
      <c r="AI62" s="26">
        <f t="shared" si="84"/>
        <v>0</v>
      </c>
      <c r="AJ62" s="26">
        <f t="shared" si="85"/>
        <v>0</v>
      </c>
      <c r="AK62" s="26">
        <f t="shared" si="86"/>
        <v>0</v>
      </c>
      <c r="AL62" s="25" t="e">
        <f>AE62-#REF!</f>
        <v>#REF!</v>
      </c>
      <c r="AM62" s="26" t="e">
        <f t="shared" si="87"/>
        <v>#REF!</v>
      </c>
      <c r="AN62" s="26" t="e">
        <f t="shared" si="88"/>
        <v>#REF!</v>
      </c>
      <c r="AO62" s="26" t="e">
        <f t="shared" si="89"/>
        <v>#REF!</v>
      </c>
      <c r="AP62" s="26" t="e">
        <f t="shared" si="90"/>
        <v>#REF!</v>
      </c>
      <c r="AQ62" s="26" t="e">
        <f t="shared" si="91"/>
        <v>#REF!</v>
      </c>
      <c r="AR62" s="26" t="e">
        <f t="shared" si="92"/>
        <v>#REF!</v>
      </c>
    </row>
    <row r="63" spans="1:44" ht="22.5" customHeight="1" hidden="1">
      <c r="A63" s="15">
        <v>11</v>
      </c>
      <c r="B63" s="16" t="s">
        <v>30</v>
      </c>
      <c r="C63" s="16"/>
      <c r="D63" s="32" t="s">
        <v>140</v>
      </c>
      <c r="E63" s="16" t="s">
        <v>41</v>
      </c>
      <c r="F63" s="59"/>
      <c r="G63" s="59" t="s">
        <v>178</v>
      </c>
      <c r="H63" s="174"/>
      <c r="I63" s="158">
        <f t="shared" si="66"/>
        <v>12</v>
      </c>
      <c r="J63" s="54" t="s">
        <v>157</v>
      </c>
      <c r="K63" s="55">
        <f t="shared" si="67"/>
        <v>1</v>
      </c>
      <c r="L63" s="56">
        <f t="shared" si="68"/>
        <v>5</v>
      </c>
      <c r="M63" s="181"/>
      <c r="N63" s="53">
        <f t="shared" si="69"/>
        <v>12</v>
      </c>
      <c r="O63" s="54" t="s">
        <v>157</v>
      </c>
      <c r="P63" s="55">
        <f t="shared" si="70"/>
        <v>3</v>
      </c>
      <c r="Q63" s="57">
        <f t="shared" si="71"/>
        <v>0</v>
      </c>
      <c r="R63" s="75">
        <v>12</v>
      </c>
      <c r="S63" s="76" t="s">
        <v>185</v>
      </c>
      <c r="T63" s="77" t="s">
        <v>187</v>
      </c>
      <c r="U63" s="22">
        <v>15</v>
      </c>
      <c r="V63" s="23">
        <v>15</v>
      </c>
      <c r="W63" s="24">
        <f t="shared" si="72"/>
        <v>765</v>
      </c>
      <c r="X63" s="25">
        <f t="shared" si="73"/>
        <v>750</v>
      </c>
      <c r="Y63" s="26">
        <f t="shared" si="74"/>
        <v>12.5</v>
      </c>
      <c r="Z63" s="26">
        <f t="shared" si="75"/>
        <v>12</v>
      </c>
      <c r="AA63" s="26">
        <f t="shared" si="76"/>
        <v>30</v>
      </c>
      <c r="AB63" s="26">
        <f t="shared" si="77"/>
        <v>3</v>
      </c>
      <c r="AC63" s="26">
        <f t="shared" si="78"/>
        <v>3</v>
      </c>
      <c r="AD63" s="26">
        <f t="shared" si="79"/>
        <v>0</v>
      </c>
      <c r="AE63" s="25">
        <f t="shared" si="80"/>
        <v>735</v>
      </c>
      <c r="AF63" s="26">
        <f t="shared" si="81"/>
        <v>12.25</v>
      </c>
      <c r="AG63" s="26">
        <f t="shared" si="82"/>
        <v>12</v>
      </c>
      <c r="AH63" s="26">
        <f t="shared" si="83"/>
        <v>15</v>
      </c>
      <c r="AI63" s="26">
        <f t="shared" si="84"/>
        <v>1.5</v>
      </c>
      <c r="AJ63" s="26">
        <f t="shared" si="85"/>
        <v>1</v>
      </c>
      <c r="AK63" s="26">
        <f t="shared" si="86"/>
        <v>5</v>
      </c>
      <c r="AL63" s="25" t="e">
        <f>AE63-#REF!</f>
        <v>#REF!</v>
      </c>
      <c r="AM63" s="26" t="e">
        <f t="shared" si="87"/>
        <v>#REF!</v>
      </c>
      <c r="AN63" s="26" t="e">
        <f t="shared" si="88"/>
        <v>#REF!</v>
      </c>
      <c r="AO63" s="26" t="e">
        <f t="shared" si="89"/>
        <v>#REF!</v>
      </c>
      <c r="AP63" s="26" t="e">
        <f t="shared" si="90"/>
        <v>#REF!</v>
      </c>
      <c r="AQ63" s="26" t="e">
        <f t="shared" si="91"/>
        <v>#REF!</v>
      </c>
      <c r="AR63" s="26" t="e">
        <f t="shared" si="92"/>
        <v>#REF!</v>
      </c>
    </row>
    <row r="64" spans="1:44" ht="22.5" customHeight="1" hidden="1">
      <c r="A64" s="15">
        <v>12</v>
      </c>
      <c r="B64" s="16" t="s">
        <v>34</v>
      </c>
      <c r="C64" s="16"/>
      <c r="D64" s="32" t="s">
        <v>138</v>
      </c>
      <c r="E64" s="16" t="s">
        <v>43</v>
      </c>
      <c r="F64" s="59"/>
      <c r="G64" s="59"/>
      <c r="H64" s="174"/>
      <c r="I64" s="158">
        <f t="shared" si="66"/>
        <v>12</v>
      </c>
      <c r="J64" s="54" t="s">
        <v>157</v>
      </c>
      <c r="K64" s="55">
        <f t="shared" si="67"/>
        <v>3</v>
      </c>
      <c r="L64" s="56">
        <f t="shared" si="68"/>
        <v>0</v>
      </c>
      <c r="M64" s="181"/>
      <c r="N64" s="53">
        <f t="shared" si="69"/>
        <v>12</v>
      </c>
      <c r="O64" s="54" t="s">
        <v>157</v>
      </c>
      <c r="P64" s="55">
        <f t="shared" si="70"/>
        <v>4</v>
      </c>
      <c r="Q64" s="57">
        <f t="shared" si="71"/>
        <v>5</v>
      </c>
      <c r="R64" s="75">
        <v>13</v>
      </c>
      <c r="S64" s="76" t="s">
        <v>185</v>
      </c>
      <c r="T64" s="77" t="s">
        <v>194</v>
      </c>
      <c r="U64" s="22">
        <v>15</v>
      </c>
      <c r="V64" s="23">
        <v>15</v>
      </c>
      <c r="W64" s="24">
        <f t="shared" si="72"/>
        <v>780</v>
      </c>
      <c r="X64" s="25">
        <f t="shared" si="73"/>
        <v>765</v>
      </c>
      <c r="Y64" s="26">
        <f t="shared" si="74"/>
        <v>12.75</v>
      </c>
      <c r="Z64" s="26">
        <f t="shared" si="75"/>
        <v>12</v>
      </c>
      <c r="AA64" s="26">
        <f t="shared" si="76"/>
        <v>45</v>
      </c>
      <c r="AB64" s="26">
        <f t="shared" si="77"/>
        <v>4.5</v>
      </c>
      <c r="AC64" s="26">
        <f t="shared" si="78"/>
        <v>4</v>
      </c>
      <c r="AD64" s="26">
        <f t="shared" si="79"/>
        <v>5</v>
      </c>
      <c r="AE64" s="25">
        <f t="shared" si="80"/>
        <v>750</v>
      </c>
      <c r="AF64" s="26">
        <f t="shared" si="81"/>
        <v>12.5</v>
      </c>
      <c r="AG64" s="26">
        <f t="shared" si="82"/>
        <v>12</v>
      </c>
      <c r="AH64" s="26">
        <f t="shared" si="83"/>
        <v>30</v>
      </c>
      <c r="AI64" s="26">
        <f t="shared" si="84"/>
        <v>3</v>
      </c>
      <c r="AJ64" s="26">
        <f t="shared" si="85"/>
        <v>3</v>
      </c>
      <c r="AK64" s="26">
        <f t="shared" si="86"/>
        <v>0</v>
      </c>
      <c r="AL64" s="25" t="e">
        <f>AE64-#REF!</f>
        <v>#REF!</v>
      </c>
      <c r="AM64" s="26" t="e">
        <f t="shared" si="87"/>
        <v>#REF!</v>
      </c>
      <c r="AN64" s="26" t="e">
        <f t="shared" si="88"/>
        <v>#REF!</v>
      </c>
      <c r="AO64" s="26" t="e">
        <f t="shared" si="89"/>
        <v>#REF!</v>
      </c>
      <c r="AP64" s="26" t="e">
        <f t="shared" si="90"/>
        <v>#REF!</v>
      </c>
      <c r="AQ64" s="26" t="e">
        <f t="shared" si="91"/>
        <v>#REF!</v>
      </c>
      <c r="AR64" s="26" t="e">
        <f t="shared" si="92"/>
        <v>#REF!</v>
      </c>
    </row>
    <row r="65" spans="1:44" ht="22.5" customHeight="1" hidden="1">
      <c r="A65" s="15">
        <v>13</v>
      </c>
      <c r="B65" s="16" t="s">
        <v>61</v>
      </c>
      <c r="C65" s="16"/>
      <c r="D65" s="32" t="s">
        <v>143</v>
      </c>
      <c r="E65" s="16" t="s">
        <v>144</v>
      </c>
      <c r="F65" s="59"/>
      <c r="G65" s="59">
        <v>4</v>
      </c>
      <c r="H65" s="174"/>
      <c r="I65" s="158">
        <f t="shared" si="66"/>
        <v>12</v>
      </c>
      <c r="J65" s="54" t="s">
        <v>145</v>
      </c>
      <c r="K65" s="55">
        <f t="shared" si="67"/>
        <v>4</v>
      </c>
      <c r="L65" s="56">
        <f t="shared" si="68"/>
        <v>5</v>
      </c>
      <c r="M65" s="181"/>
      <c r="N65" s="53">
        <f t="shared" si="69"/>
        <v>13</v>
      </c>
      <c r="O65" s="54" t="s">
        <v>145</v>
      </c>
      <c r="P65" s="55">
        <f t="shared" si="70"/>
        <v>0</v>
      </c>
      <c r="Q65" s="57">
        <f t="shared" si="71"/>
        <v>0</v>
      </c>
      <c r="R65" s="75">
        <v>13</v>
      </c>
      <c r="S65" s="76" t="s">
        <v>185</v>
      </c>
      <c r="T65" s="77" t="s">
        <v>188</v>
      </c>
      <c r="U65" s="22">
        <v>15</v>
      </c>
      <c r="V65" s="23">
        <v>15</v>
      </c>
      <c r="W65" s="24">
        <f t="shared" si="72"/>
        <v>795</v>
      </c>
      <c r="X65" s="25">
        <f t="shared" si="73"/>
        <v>780</v>
      </c>
      <c r="Y65" s="26">
        <f t="shared" si="74"/>
        <v>13</v>
      </c>
      <c r="Z65" s="26">
        <f t="shared" si="75"/>
        <v>13</v>
      </c>
      <c r="AA65" s="26">
        <f t="shared" si="76"/>
        <v>0</v>
      </c>
      <c r="AB65" s="26">
        <f t="shared" si="77"/>
        <v>0</v>
      </c>
      <c r="AC65" s="26">
        <f t="shared" si="78"/>
        <v>0</v>
      </c>
      <c r="AD65" s="26">
        <f t="shared" si="79"/>
        <v>0</v>
      </c>
      <c r="AE65" s="25">
        <f t="shared" si="80"/>
        <v>765</v>
      </c>
      <c r="AF65" s="26">
        <f t="shared" si="81"/>
        <v>12.75</v>
      </c>
      <c r="AG65" s="26">
        <f t="shared" si="82"/>
        <v>12</v>
      </c>
      <c r="AH65" s="26">
        <f t="shared" si="83"/>
        <v>45</v>
      </c>
      <c r="AI65" s="26">
        <f t="shared" si="84"/>
        <v>4.5</v>
      </c>
      <c r="AJ65" s="26">
        <f t="shared" si="85"/>
        <v>4</v>
      </c>
      <c r="AK65" s="26">
        <f t="shared" si="86"/>
        <v>5</v>
      </c>
      <c r="AL65" s="25" t="e">
        <f>AE65-#REF!</f>
        <v>#REF!</v>
      </c>
      <c r="AM65" s="26" t="e">
        <f t="shared" si="87"/>
        <v>#REF!</v>
      </c>
      <c r="AN65" s="26" t="e">
        <f t="shared" si="88"/>
        <v>#REF!</v>
      </c>
      <c r="AO65" s="26" t="e">
        <f t="shared" si="89"/>
        <v>#REF!</v>
      </c>
      <c r="AP65" s="26" t="e">
        <f t="shared" si="90"/>
        <v>#REF!</v>
      </c>
      <c r="AQ65" s="26" t="e">
        <f t="shared" si="91"/>
        <v>#REF!</v>
      </c>
      <c r="AR65" s="26" t="e">
        <f t="shared" si="92"/>
        <v>#REF!</v>
      </c>
    </row>
    <row r="66" spans="1:44" ht="22.5" customHeight="1" hidden="1">
      <c r="A66" s="15">
        <v>14</v>
      </c>
      <c r="B66" s="16" t="s">
        <v>62</v>
      </c>
      <c r="C66" s="16"/>
      <c r="D66" s="32" t="s">
        <v>146</v>
      </c>
      <c r="E66" s="16" t="s">
        <v>144</v>
      </c>
      <c r="F66" s="59"/>
      <c r="G66" s="59">
        <v>4</v>
      </c>
      <c r="H66" s="174"/>
      <c r="I66" s="158">
        <f t="shared" si="66"/>
        <v>13</v>
      </c>
      <c r="J66" s="54" t="s">
        <v>145</v>
      </c>
      <c r="K66" s="55">
        <f t="shared" si="67"/>
        <v>1</v>
      </c>
      <c r="L66" s="56">
        <f t="shared" si="68"/>
        <v>0</v>
      </c>
      <c r="M66" s="181"/>
      <c r="N66" s="53">
        <f t="shared" si="69"/>
        <v>13</v>
      </c>
      <c r="O66" s="54" t="s">
        <v>145</v>
      </c>
      <c r="P66" s="55">
        <f t="shared" si="70"/>
        <v>2</v>
      </c>
      <c r="Q66" s="57">
        <f t="shared" si="71"/>
        <v>5</v>
      </c>
      <c r="R66" s="75">
        <v>13</v>
      </c>
      <c r="S66" s="76" t="s">
        <v>185</v>
      </c>
      <c r="T66" s="77" t="s">
        <v>190</v>
      </c>
      <c r="U66" s="22">
        <v>15</v>
      </c>
      <c r="V66" s="23">
        <v>15</v>
      </c>
      <c r="W66" s="24">
        <f t="shared" si="72"/>
        <v>820</v>
      </c>
      <c r="X66" s="25">
        <f t="shared" si="73"/>
        <v>805</v>
      </c>
      <c r="Y66" s="26">
        <f t="shared" si="74"/>
        <v>13.416666666666666</v>
      </c>
      <c r="Z66" s="26">
        <f t="shared" si="75"/>
        <v>13</v>
      </c>
      <c r="AA66" s="26">
        <f t="shared" si="76"/>
        <v>25</v>
      </c>
      <c r="AB66" s="26">
        <f t="shared" si="77"/>
        <v>2.5</v>
      </c>
      <c r="AC66" s="26">
        <f t="shared" si="78"/>
        <v>2</v>
      </c>
      <c r="AD66" s="26">
        <f t="shared" si="79"/>
        <v>5</v>
      </c>
      <c r="AE66" s="25">
        <f t="shared" si="80"/>
        <v>790</v>
      </c>
      <c r="AF66" s="26">
        <f t="shared" si="81"/>
        <v>13.166666666666666</v>
      </c>
      <c r="AG66" s="26">
        <f t="shared" si="82"/>
        <v>13</v>
      </c>
      <c r="AH66" s="26">
        <f t="shared" si="83"/>
        <v>10</v>
      </c>
      <c r="AI66" s="26">
        <f t="shared" si="84"/>
        <v>1</v>
      </c>
      <c r="AJ66" s="26">
        <f t="shared" si="85"/>
        <v>1</v>
      </c>
      <c r="AK66" s="26">
        <f t="shared" si="86"/>
        <v>0</v>
      </c>
      <c r="AL66" s="25" t="e">
        <f>AE66-#REF!</f>
        <v>#REF!</v>
      </c>
      <c r="AM66" s="26" t="e">
        <f t="shared" si="87"/>
        <v>#REF!</v>
      </c>
      <c r="AN66" s="26" t="e">
        <f t="shared" si="88"/>
        <v>#REF!</v>
      </c>
      <c r="AO66" s="26" t="e">
        <f t="shared" si="89"/>
        <v>#REF!</v>
      </c>
      <c r="AP66" s="26" t="e">
        <f t="shared" si="90"/>
        <v>#REF!</v>
      </c>
      <c r="AQ66" s="26" t="e">
        <f t="shared" si="91"/>
        <v>#REF!</v>
      </c>
      <c r="AR66" s="26" t="e">
        <f t="shared" si="92"/>
        <v>#REF!</v>
      </c>
    </row>
    <row r="67" spans="1:44" ht="22.5" customHeight="1" hidden="1">
      <c r="A67" s="15">
        <v>15</v>
      </c>
      <c r="B67" s="16" t="s">
        <v>34</v>
      </c>
      <c r="C67" s="16"/>
      <c r="D67" s="32" t="s">
        <v>140</v>
      </c>
      <c r="E67" s="16" t="s">
        <v>43</v>
      </c>
      <c r="F67" s="59"/>
      <c r="G67" s="59"/>
      <c r="H67" s="174"/>
      <c r="I67" s="158">
        <f t="shared" si="66"/>
        <v>13</v>
      </c>
      <c r="J67" s="54" t="s">
        <v>157</v>
      </c>
      <c r="K67" s="55">
        <f t="shared" si="67"/>
        <v>3</v>
      </c>
      <c r="L67" s="56">
        <f t="shared" si="68"/>
        <v>0</v>
      </c>
      <c r="M67" s="181"/>
      <c r="N67" s="53">
        <f t="shared" si="69"/>
        <v>13</v>
      </c>
      <c r="O67" s="54" t="s">
        <v>157</v>
      </c>
      <c r="P67" s="55">
        <f t="shared" si="70"/>
        <v>4</v>
      </c>
      <c r="Q67" s="57">
        <f t="shared" si="71"/>
        <v>5</v>
      </c>
      <c r="R67" s="75">
        <v>14</v>
      </c>
      <c r="S67" s="76" t="s">
        <v>185</v>
      </c>
      <c r="T67" s="77" t="s">
        <v>194</v>
      </c>
      <c r="U67" s="22">
        <v>15</v>
      </c>
      <c r="V67" s="23">
        <v>15</v>
      </c>
      <c r="W67" s="24">
        <f t="shared" si="72"/>
        <v>840</v>
      </c>
      <c r="X67" s="25">
        <f t="shared" si="73"/>
        <v>825</v>
      </c>
      <c r="Y67" s="26">
        <f t="shared" si="74"/>
        <v>13.75</v>
      </c>
      <c r="Z67" s="26">
        <f t="shared" si="75"/>
        <v>13</v>
      </c>
      <c r="AA67" s="26">
        <f t="shared" si="76"/>
        <v>45</v>
      </c>
      <c r="AB67" s="26">
        <f t="shared" si="77"/>
        <v>4.5</v>
      </c>
      <c r="AC67" s="26">
        <f t="shared" si="78"/>
        <v>4</v>
      </c>
      <c r="AD67" s="26">
        <f t="shared" si="79"/>
        <v>5</v>
      </c>
      <c r="AE67" s="25">
        <f t="shared" si="80"/>
        <v>810</v>
      </c>
      <c r="AF67" s="26">
        <f t="shared" si="81"/>
        <v>13.5</v>
      </c>
      <c r="AG67" s="26">
        <f t="shared" si="82"/>
        <v>13</v>
      </c>
      <c r="AH67" s="26">
        <f t="shared" si="83"/>
        <v>30</v>
      </c>
      <c r="AI67" s="26">
        <f t="shared" si="84"/>
        <v>3</v>
      </c>
      <c r="AJ67" s="26">
        <f t="shared" si="85"/>
        <v>3</v>
      </c>
      <c r="AK67" s="26">
        <f t="shared" si="86"/>
        <v>0</v>
      </c>
      <c r="AL67" s="25" t="e">
        <f>AE67-#REF!</f>
        <v>#REF!</v>
      </c>
      <c r="AM67" s="26" t="e">
        <f t="shared" si="87"/>
        <v>#REF!</v>
      </c>
      <c r="AN67" s="26" t="e">
        <f t="shared" si="88"/>
        <v>#REF!</v>
      </c>
      <c r="AO67" s="26" t="e">
        <f t="shared" si="89"/>
        <v>#REF!</v>
      </c>
      <c r="AP67" s="26" t="e">
        <f t="shared" si="90"/>
        <v>#REF!</v>
      </c>
      <c r="AQ67" s="26" t="e">
        <f t="shared" si="91"/>
        <v>#REF!</v>
      </c>
      <c r="AR67" s="26" t="e">
        <f t="shared" si="92"/>
        <v>#REF!</v>
      </c>
    </row>
    <row r="68" spans="1:44" ht="22.5" customHeight="1" hidden="1">
      <c r="A68" s="15">
        <v>16</v>
      </c>
      <c r="B68" s="16" t="s">
        <v>30</v>
      </c>
      <c r="C68" s="16"/>
      <c r="D68" s="32" t="s">
        <v>140</v>
      </c>
      <c r="E68" s="16" t="s">
        <v>43</v>
      </c>
      <c r="F68" s="59"/>
      <c r="G68" s="59"/>
      <c r="H68" s="174"/>
      <c r="I68" s="158">
        <f t="shared" si="66"/>
        <v>13</v>
      </c>
      <c r="J68" s="54" t="s">
        <v>157</v>
      </c>
      <c r="K68" s="55">
        <f t="shared" si="67"/>
        <v>4</v>
      </c>
      <c r="L68" s="56">
        <f t="shared" si="68"/>
        <v>0</v>
      </c>
      <c r="M68" s="181"/>
      <c r="N68" s="53">
        <f t="shared" si="69"/>
        <v>13</v>
      </c>
      <c r="O68" s="54" t="s">
        <v>157</v>
      </c>
      <c r="P68" s="55">
        <f t="shared" si="70"/>
        <v>5</v>
      </c>
      <c r="Q68" s="57">
        <f t="shared" si="71"/>
        <v>5</v>
      </c>
      <c r="R68" s="75">
        <v>14</v>
      </c>
      <c r="S68" s="76" t="s">
        <v>185</v>
      </c>
      <c r="T68" s="77" t="s">
        <v>192</v>
      </c>
      <c r="U68" s="22">
        <v>15</v>
      </c>
      <c r="V68" s="23">
        <v>15</v>
      </c>
      <c r="W68" s="24">
        <f t="shared" si="72"/>
        <v>850</v>
      </c>
      <c r="X68" s="25">
        <f t="shared" si="73"/>
        <v>835</v>
      </c>
      <c r="Y68" s="26">
        <f t="shared" si="74"/>
        <v>13.916666666666666</v>
      </c>
      <c r="Z68" s="26">
        <f t="shared" si="75"/>
        <v>13</v>
      </c>
      <c r="AA68" s="26">
        <f t="shared" si="76"/>
        <v>55</v>
      </c>
      <c r="AB68" s="26">
        <f t="shared" si="77"/>
        <v>5.5</v>
      </c>
      <c r="AC68" s="26">
        <f t="shared" si="78"/>
        <v>5</v>
      </c>
      <c r="AD68" s="26">
        <f t="shared" si="79"/>
        <v>5</v>
      </c>
      <c r="AE68" s="25">
        <f t="shared" si="80"/>
        <v>820</v>
      </c>
      <c r="AF68" s="26">
        <f t="shared" si="81"/>
        <v>13.666666666666666</v>
      </c>
      <c r="AG68" s="26">
        <f t="shared" si="82"/>
        <v>13</v>
      </c>
      <c r="AH68" s="26">
        <f t="shared" si="83"/>
        <v>40</v>
      </c>
      <c r="AI68" s="26">
        <f t="shared" si="84"/>
        <v>4</v>
      </c>
      <c r="AJ68" s="26">
        <f t="shared" si="85"/>
        <v>4</v>
      </c>
      <c r="AK68" s="26">
        <f t="shared" si="86"/>
        <v>0</v>
      </c>
      <c r="AL68" s="25" t="e">
        <f>AE68-#REF!</f>
        <v>#REF!</v>
      </c>
      <c r="AM68" s="26" t="e">
        <f t="shared" si="87"/>
        <v>#REF!</v>
      </c>
      <c r="AN68" s="26" t="e">
        <f t="shared" si="88"/>
        <v>#REF!</v>
      </c>
      <c r="AO68" s="26" t="e">
        <f t="shared" si="89"/>
        <v>#REF!</v>
      </c>
      <c r="AP68" s="26" t="e">
        <f t="shared" si="90"/>
        <v>#REF!</v>
      </c>
      <c r="AQ68" s="26" t="e">
        <f t="shared" si="91"/>
        <v>#REF!</v>
      </c>
      <c r="AR68" s="26" t="e">
        <f t="shared" si="92"/>
        <v>#REF!</v>
      </c>
    </row>
    <row r="69" spans="1:44" ht="22.5" customHeight="1" hidden="1">
      <c r="A69" s="15">
        <v>17</v>
      </c>
      <c r="B69" s="16" t="s">
        <v>30</v>
      </c>
      <c r="C69" s="16"/>
      <c r="D69" s="32" t="s">
        <v>142</v>
      </c>
      <c r="E69" s="16" t="s">
        <v>43</v>
      </c>
      <c r="F69" s="59"/>
      <c r="G69" s="59"/>
      <c r="H69" s="174"/>
      <c r="I69" s="158">
        <f t="shared" si="66"/>
        <v>13</v>
      </c>
      <c r="J69" s="54" t="s">
        <v>157</v>
      </c>
      <c r="K69" s="55">
        <f t="shared" si="67"/>
        <v>5</v>
      </c>
      <c r="L69" s="56">
        <f t="shared" si="68"/>
        <v>0</v>
      </c>
      <c r="M69" s="181"/>
      <c r="N69" s="53">
        <f t="shared" si="69"/>
        <v>14</v>
      </c>
      <c r="O69" s="54" t="s">
        <v>157</v>
      </c>
      <c r="P69" s="55">
        <f t="shared" si="70"/>
        <v>0</v>
      </c>
      <c r="Q69" s="57">
        <f t="shared" si="71"/>
        <v>5</v>
      </c>
      <c r="R69" s="75">
        <v>14</v>
      </c>
      <c r="S69" s="76" t="s">
        <v>185</v>
      </c>
      <c r="T69" s="77" t="s">
        <v>193</v>
      </c>
      <c r="U69" s="22">
        <v>15</v>
      </c>
      <c r="V69" s="23">
        <v>15</v>
      </c>
      <c r="W69" s="24">
        <f t="shared" si="72"/>
        <v>860</v>
      </c>
      <c r="X69" s="25">
        <f t="shared" si="73"/>
        <v>845</v>
      </c>
      <c r="Y69" s="26">
        <f t="shared" si="74"/>
        <v>14.083333333333334</v>
      </c>
      <c r="Z69" s="26">
        <f t="shared" si="75"/>
        <v>14</v>
      </c>
      <c r="AA69" s="26">
        <f t="shared" si="76"/>
        <v>5</v>
      </c>
      <c r="AB69" s="26">
        <f t="shared" si="77"/>
        <v>0.5</v>
      </c>
      <c r="AC69" s="26">
        <f t="shared" si="78"/>
        <v>0</v>
      </c>
      <c r="AD69" s="26">
        <f t="shared" si="79"/>
        <v>5</v>
      </c>
      <c r="AE69" s="25">
        <f t="shared" si="80"/>
        <v>830</v>
      </c>
      <c r="AF69" s="26">
        <f t="shared" si="81"/>
        <v>13.833333333333334</v>
      </c>
      <c r="AG69" s="26">
        <f t="shared" si="82"/>
        <v>13</v>
      </c>
      <c r="AH69" s="26">
        <f t="shared" si="83"/>
        <v>50</v>
      </c>
      <c r="AI69" s="26">
        <f t="shared" si="84"/>
        <v>5</v>
      </c>
      <c r="AJ69" s="26">
        <f t="shared" si="85"/>
        <v>5</v>
      </c>
      <c r="AK69" s="26">
        <f t="shared" si="86"/>
        <v>0</v>
      </c>
      <c r="AL69" s="25" t="e">
        <f>AE69-#REF!</f>
        <v>#REF!</v>
      </c>
      <c r="AM69" s="26" t="e">
        <f t="shared" si="87"/>
        <v>#REF!</v>
      </c>
      <c r="AN69" s="26" t="e">
        <f t="shared" si="88"/>
        <v>#REF!</v>
      </c>
      <c r="AO69" s="26" t="e">
        <f t="shared" si="89"/>
        <v>#REF!</v>
      </c>
      <c r="AP69" s="26" t="e">
        <f t="shared" si="90"/>
        <v>#REF!</v>
      </c>
      <c r="AQ69" s="26" t="e">
        <f t="shared" si="91"/>
        <v>#REF!</v>
      </c>
      <c r="AR69" s="26" t="e">
        <f t="shared" si="92"/>
        <v>#REF!</v>
      </c>
    </row>
    <row r="70" spans="1:44" ht="22.5" customHeight="1" hidden="1">
      <c r="A70" s="15">
        <v>18</v>
      </c>
      <c r="B70" s="16" t="s">
        <v>34</v>
      </c>
      <c r="C70" s="16"/>
      <c r="D70" s="32" t="s">
        <v>139</v>
      </c>
      <c r="E70" s="16" t="s">
        <v>43</v>
      </c>
      <c r="F70" s="59"/>
      <c r="G70" s="59"/>
      <c r="H70" s="174"/>
      <c r="I70" s="158">
        <f t="shared" si="66"/>
        <v>14</v>
      </c>
      <c r="J70" s="54" t="s">
        <v>157</v>
      </c>
      <c r="K70" s="55">
        <f t="shared" si="67"/>
        <v>0</v>
      </c>
      <c r="L70" s="56">
        <f t="shared" si="68"/>
        <v>0</v>
      </c>
      <c r="M70" s="181"/>
      <c r="N70" s="53">
        <f t="shared" si="69"/>
        <v>14</v>
      </c>
      <c r="O70" s="54" t="s">
        <v>157</v>
      </c>
      <c r="P70" s="55">
        <f t="shared" si="70"/>
        <v>1</v>
      </c>
      <c r="Q70" s="57">
        <f t="shared" si="71"/>
        <v>5</v>
      </c>
      <c r="R70" s="75">
        <v>14</v>
      </c>
      <c r="S70" s="76" t="s">
        <v>185</v>
      </c>
      <c r="T70" s="77" t="s">
        <v>186</v>
      </c>
      <c r="U70" s="22">
        <v>15</v>
      </c>
      <c r="V70" s="23">
        <v>15</v>
      </c>
      <c r="W70" s="24">
        <f t="shared" si="72"/>
        <v>870</v>
      </c>
      <c r="X70" s="25">
        <f t="shared" si="73"/>
        <v>855</v>
      </c>
      <c r="Y70" s="26">
        <f t="shared" si="74"/>
        <v>14.25</v>
      </c>
      <c r="Z70" s="26">
        <f t="shared" si="75"/>
        <v>14</v>
      </c>
      <c r="AA70" s="26">
        <f t="shared" si="76"/>
        <v>15</v>
      </c>
      <c r="AB70" s="26">
        <f t="shared" si="77"/>
        <v>1.5</v>
      </c>
      <c r="AC70" s="26">
        <f t="shared" si="78"/>
        <v>1</v>
      </c>
      <c r="AD70" s="26">
        <f t="shared" si="79"/>
        <v>5</v>
      </c>
      <c r="AE70" s="25">
        <f t="shared" si="80"/>
        <v>840</v>
      </c>
      <c r="AF70" s="26">
        <f t="shared" si="81"/>
        <v>14</v>
      </c>
      <c r="AG70" s="26">
        <f t="shared" si="82"/>
        <v>14</v>
      </c>
      <c r="AH70" s="26">
        <f t="shared" si="83"/>
        <v>0</v>
      </c>
      <c r="AI70" s="26">
        <f t="shared" si="84"/>
        <v>0</v>
      </c>
      <c r="AJ70" s="26">
        <f t="shared" si="85"/>
        <v>0</v>
      </c>
      <c r="AK70" s="26">
        <f t="shared" si="86"/>
        <v>0</v>
      </c>
      <c r="AL70" s="25" t="e">
        <f>AE70-#REF!</f>
        <v>#REF!</v>
      </c>
      <c r="AM70" s="26" t="e">
        <f t="shared" si="87"/>
        <v>#REF!</v>
      </c>
      <c r="AN70" s="26" t="e">
        <f t="shared" si="88"/>
        <v>#REF!</v>
      </c>
      <c r="AO70" s="26" t="e">
        <f t="shared" si="89"/>
        <v>#REF!</v>
      </c>
      <c r="AP70" s="26" t="e">
        <f t="shared" si="90"/>
        <v>#REF!</v>
      </c>
      <c r="AQ70" s="26" t="e">
        <f t="shared" si="91"/>
        <v>#REF!</v>
      </c>
      <c r="AR70" s="26" t="e">
        <f t="shared" si="92"/>
        <v>#REF!</v>
      </c>
    </row>
    <row r="71" spans="1:44" ht="22.5" customHeight="1" hidden="1">
      <c r="A71" s="15">
        <v>19</v>
      </c>
      <c r="B71" s="16" t="s">
        <v>30</v>
      </c>
      <c r="C71" s="16"/>
      <c r="D71" s="32" t="s">
        <v>141</v>
      </c>
      <c r="E71" s="16" t="s">
        <v>43</v>
      </c>
      <c r="F71" s="59"/>
      <c r="G71" s="59"/>
      <c r="H71" s="174"/>
      <c r="I71" s="158">
        <f t="shared" si="66"/>
        <v>14</v>
      </c>
      <c r="J71" s="54" t="s">
        <v>157</v>
      </c>
      <c r="K71" s="55">
        <f t="shared" si="67"/>
        <v>1</v>
      </c>
      <c r="L71" s="56">
        <f t="shared" si="68"/>
        <v>0</v>
      </c>
      <c r="M71" s="181"/>
      <c r="N71" s="53">
        <f t="shared" si="69"/>
        <v>14</v>
      </c>
      <c r="O71" s="54" t="s">
        <v>157</v>
      </c>
      <c r="P71" s="55">
        <f t="shared" si="70"/>
        <v>2</v>
      </c>
      <c r="Q71" s="57">
        <f t="shared" si="71"/>
        <v>5</v>
      </c>
      <c r="R71" s="75">
        <v>14</v>
      </c>
      <c r="S71" s="76" t="s">
        <v>185</v>
      </c>
      <c r="T71" s="77" t="s">
        <v>190</v>
      </c>
      <c r="U71" s="22">
        <v>15</v>
      </c>
      <c r="V71" s="23">
        <v>15</v>
      </c>
      <c r="W71" s="24">
        <f t="shared" si="72"/>
        <v>880</v>
      </c>
      <c r="X71" s="25">
        <f t="shared" si="73"/>
        <v>865</v>
      </c>
      <c r="Y71" s="26">
        <f t="shared" si="74"/>
        <v>14.416666666666666</v>
      </c>
      <c r="Z71" s="26">
        <f t="shared" si="75"/>
        <v>14</v>
      </c>
      <c r="AA71" s="26">
        <f t="shared" si="76"/>
        <v>25</v>
      </c>
      <c r="AB71" s="26">
        <f t="shared" si="77"/>
        <v>2.5</v>
      </c>
      <c r="AC71" s="26">
        <f t="shared" si="78"/>
        <v>2</v>
      </c>
      <c r="AD71" s="26">
        <f t="shared" si="79"/>
        <v>5</v>
      </c>
      <c r="AE71" s="25">
        <f t="shared" si="80"/>
        <v>850</v>
      </c>
      <c r="AF71" s="26">
        <f t="shared" si="81"/>
        <v>14.166666666666666</v>
      </c>
      <c r="AG71" s="26">
        <f t="shared" si="82"/>
        <v>14</v>
      </c>
      <c r="AH71" s="26">
        <f t="shared" si="83"/>
        <v>10</v>
      </c>
      <c r="AI71" s="26">
        <f t="shared" si="84"/>
        <v>1</v>
      </c>
      <c r="AJ71" s="26">
        <f t="shared" si="85"/>
        <v>1</v>
      </c>
      <c r="AK71" s="26">
        <f t="shared" si="86"/>
        <v>0</v>
      </c>
      <c r="AL71" s="25" t="e">
        <f>AE71-#REF!</f>
        <v>#REF!</v>
      </c>
      <c r="AM71" s="26" t="e">
        <f t="shared" si="87"/>
        <v>#REF!</v>
      </c>
      <c r="AN71" s="26" t="e">
        <f t="shared" si="88"/>
        <v>#REF!</v>
      </c>
      <c r="AO71" s="26" t="e">
        <f t="shared" si="89"/>
        <v>#REF!</v>
      </c>
      <c r="AP71" s="26" t="e">
        <f t="shared" si="90"/>
        <v>#REF!</v>
      </c>
      <c r="AQ71" s="26" t="e">
        <f t="shared" si="91"/>
        <v>#REF!</v>
      </c>
      <c r="AR71" s="26" t="e">
        <f t="shared" si="92"/>
        <v>#REF!</v>
      </c>
    </row>
    <row r="72" spans="1:44" ht="22.5" customHeight="1" hidden="1">
      <c r="A72" s="15">
        <v>20</v>
      </c>
      <c r="B72" s="16" t="s">
        <v>34</v>
      </c>
      <c r="C72" s="16"/>
      <c r="D72" s="32" t="s">
        <v>136</v>
      </c>
      <c r="E72" s="16" t="s">
        <v>43</v>
      </c>
      <c r="F72" s="59"/>
      <c r="G72" s="59"/>
      <c r="H72" s="174"/>
      <c r="I72" s="158">
        <f t="shared" si="66"/>
        <v>14</v>
      </c>
      <c r="J72" s="54" t="s">
        <v>157</v>
      </c>
      <c r="K72" s="55">
        <f t="shared" si="67"/>
        <v>3</v>
      </c>
      <c r="L72" s="56">
        <f t="shared" si="68"/>
        <v>0</v>
      </c>
      <c r="M72" s="181"/>
      <c r="N72" s="53">
        <f t="shared" si="69"/>
        <v>14</v>
      </c>
      <c r="O72" s="54" t="s">
        <v>157</v>
      </c>
      <c r="P72" s="55">
        <f t="shared" si="70"/>
        <v>4</v>
      </c>
      <c r="Q72" s="57">
        <f t="shared" si="71"/>
        <v>5</v>
      </c>
      <c r="R72" s="75">
        <v>15</v>
      </c>
      <c r="S72" s="76" t="s">
        <v>185</v>
      </c>
      <c r="T72" s="77" t="s">
        <v>194</v>
      </c>
      <c r="U72" s="22">
        <v>15</v>
      </c>
      <c r="V72" s="23">
        <v>15</v>
      </c>
      <c r="W72" s="24">
        <f t="shared" si="72"/>
        <v>900</v>
      </c>
      <c r="X72" s="25">
        <f t="shared" si="73"/>
        <v>885</v>
      </c>
      <c r="Y72" s="26">
        <f t="shared" si="74"/>
        <v>14.75</v>
      </c>
      <c r="Z72" s="26">
        <f t="shared" si="75"/>
        <v>14</v>
      </c>
      <c r="AA72" s="26">
        <f t="shared" si="76"/>
        <v>45</v>
      </c>
      <c r="AB72" s="26">
        <f t="shared" si="77"/>
        <v>4.5</v>
      </c>
      <c r="AC72" s="26">
        <f t="shared" si="78"/>
        <v>4</v>
      </c>
      <c r="AD72" s="26">
        <f t="shared" si="79"/>
        <v>5</v>
      </c>
      <c r="AE72" s="25">
        <f t="shared" si="80"/>
        <v>870</v>
      </c>
      <c r="AF72" s="26">
        <f t="shared" si="81"/>
        <v>14.5</v>
      </c>
      <c r="AG72" s="26">
        <f t="shared" si="82"/>
        <v>14</v>
      </c>
      <c r="AH72" s="26">
        <f t="shared" si="83"/>
        <v>30</v>
      </c>
      <c r="AI72" s="26">
        <f t="shared" si="84"/>
        <v>3</v>
      </c>
      <c r="AJ72" s="26">
        <f t="shared" si="85"/>
        <v>3</v>
      </c>
      <c r="AK72" s="26">
        <f t="shared" si="86"/>
        <v>0</v>
      </c>
      <c r="AL72" s="25" t="e">
        <f>AE72-#REF!</f>
        <v>#REF!</v>
      </c>
      <c r="AM72" s="26" t="e">
        <f t="shared" si="87"/>
        <v>#REF!</v>
      </c>
      <c r="AN72" s="26" t="e">
        <f t="shared" si="88"/>
        <v>#REF!</v>
      </c>
      <c r="AO72" s="26" t="e">
        <f t="shared" si="89"/>
        <v>#REF!</v>
      </c>
      <c r="AP72" s="26" t="e">
        <f t="shared" si="90"/>
        <v>#REF!</v>
      </c>
      <c r="AQ72" s="26" t="e">
        <f t="shared" si="91"/>
        <v>#REF!</v>
      </c>
      <c r="AR72" s="26" t="e">
        <f t="shared" si="92"/>
        <v>#REF!</v>
      </c>
    </row>
    <row r="73" spans="1:44" ht="22.5" customHeight="1" hidden="1">
      <c r="A73" s="15">
        <v>21</v>
      </c>
      <c r="B73" s="16" t="s">
        <v>30</v>
      </c>
      <c r="C73" s="16"/>
      <c r="D73" s="32" t="s">
        <v>136</v>
      </c>
      <c r="E73" s="16" t="s">
        <v>43</v>
      </c>
      <c r="F73" s="59"/>
      <c r="G73" s="59"/>
      <c r="H73" s="174"/>
      <c r="I73" s="158">
        <f t="shared" si="66"/>
        <v>14</v>
      </c>
      <c r="J73" s="54" t="s">
        <v>157</v>
      </c>
      <c r="K73" s="55">
        <f t="shared" si="67"/>
        <v>4</v>
      </c>
      <c r="L73" s="56">
        <f t="shared" si="68"/>
        <v>0</v>
      </c>
      <c r="M73" s="181"/>
      <c r="N73" s="53">
        <f t="shared" si="69"/>
        <v>14</v>
      </c>
      <c r="O73" s="54" t="s">
        <v>157</v>
      </c>
      <c r="P73" s="55">
        <f t="shared" si="70"/>
        <v>5</v>
      </c>
      <c r="Q73" s="57">
        <f t="shared" si="71"/>
        <v>5</v>
      </c>
      <c r="R73" s="75">
        <v>15</v>
      </c>
      <c r="S73" s="76" t="s">
        <v>185</v>
      </c>
      <c r="T73" s="77" t="s">
        <v>192</v>
      </c>
      <c r="U73" s="22">
        <v>15</v>
      </c>
      <c r="V73" s="23">
        <v>15</v>
      </c>
      <c r="W73" s="24">
        <f t="shared" si="72"/>
        <v>910</v>
      </c>
      <c r="X73" s="25">
        <f t="shared" si="73"/>
        <v>895</v>
      </c>
      <c r="Y73" s="26">
        <f t="shared" si="74"/>
        <v>14.916666666666666</v>
      </c>
      <c r="Z73" s="26">
        <f t="shared" si="75"/>
        <v>14</v>
      </c>
      <c r="AA73" s="26">
        <f t="shared" si="76"/>
        <v>55</v>
      </c>
      <c r="AB73" s="26">
        <f t="shared" si="77"/>
        <v>5.5</v>
      </c>
      <c r="AC73" s="26">
        <f t="shared" si="78"/>
        <v>5</v>
      </c>
      <c r="AD73" s="26">
        <f t="shared" si="79"/>
        <v>5</v>
      </c>
      <c r="AE73" s="25">
        <f t="shared" si="80"/>
        <v>880</v>
      </c>
      <c r="AF73" s="26">
        <f t="shared" si="81"/>
        <v>14.666666666666666</v>
      </c>
      <c r="AG73" s="26">
        <f t="shared" si="82"/>
        <v>14</v>
      </c>
      <c r="AH73" s="26">
        <f t="shared" si="83"/>
        <v>40</v>
      </c>
      <c r="AI73" s="26">
        <f t="shared" si="84"/>
        <v>4</v>
      </c>
      <c r="AJ73" s="26">
        <f t="shared" si="85"/>
        <v>4</v>
      </c>
      <c r="AK73" s="26">
        <f t="shared" si="86"/>
        <v>0</v>
      </c>
      <c r="AL73" s="25" t="e">
        <f>AE73-#REF!</f>
        <v>#REF!</v>
      </c>
      <c r="AM73" s="26" t="e">
        <f t="shared" si="87"/>
        <v>#REF!</v>
      </c>
      <c r="AN73" s="26" t="e">
        <f t="shared" si="88"/>
        <v>#REF!</v>
      </c>
      <c r="AO73" s="26" t="e">
        <f t="shared" si="89"/>
        <v>#REF!</v>
      </c>
      <c r="AP73" s="26" t="e">
        <f t="shared" si="90"/>
        <v>#REF!</v>
      </c>
      <c r="AQ73" s="26" t="e">
        <f t="shared" si="91"/>
        <v>#REF!</v>
      </c>
      <c r="AR73" s="26" t="e">
        <f t="shared" si="92"/>
        <v>#REF!</v>
      </c>
    </row>
    <row r="74" spans="1:44" ht="22.5" customHeight="1" hidden="1">
      <c r="A74" s="33"/>
      <c r="B74" s="34"/>
      <c r="C74" s="34"/>
      <c r="D74" s="35"/>
      <c r="E74" s="34"/>
      <c r="F74" s="60"/>
      <c r="G74" s="60"/>
      <c r="H74" s="175"/>
      <c r="I74" s="63"/>
      <c r="J74" s="65"/>
      <c r="K74" s="64"/>
      <c r="L74" s="63"/>
      <c r="M74" s="182"/>
      <c r="N74" s="64"/>
      <c r="O74" s="65"/>
      <c r="P74" s="64"/>
      <c r="Q74" s="63"/>
      <c r="R74" s="79"/>
      <c r="S74" s="78"/>
      <c r="T74" s="80"/>
      <c r="U74" s="22"/>
      <c r="V74" s="23"/>
      <c r="W74" s="24"/>
      <c r="X74" s="25"/>
      <c r="Y74" s="26"/>
      <c r="Z74" s="26"/>
      <c r="AA74" s="26"/>
      <c r="AB74" s="26"/>
      <c r="AC74" s="26"/>
      <c r="AD74" s="26"/>
      <c r="AE74" s="25"/>
      <c r="AF74" s="26"/>
      <c r="AG74" s="26"/>
      <c r="AH74" s="26"/>
      <c r="AI74" s="26"/>
      <c r="AJ74" s="26"/>
      <c r="AK74" s="26"/>
      <c r="AL74" s="25"/>
      <c r="AM74" s="26"/>
      <c r="AN74" s="26"/>
      <c r="AO74" s="26"/>
      <c r="AP74" s="26"/>
      <c r="AQ74" s="26"/>
      <c r="AR74" s="26"/>
    </row>
    <row r="75" spans="1:44" ht="22.5" customHeight="1" hidden="1">
      <c r="A75" s="237" t="s">
        <v>52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8"/>
      <c r="V75" s="28"/>
      <c r="W75" s="24">
        <f aca="true" t="shared" si="93" ref="W75:W81">R75*60+T75</f>
        <v>0</v>
      </c>
      <c r="X75" s="25">
        <f aca="true" t="shared" si="94" ref="X75:X81">W75-V75</f>
        <v>0</v>
      </c>
      <c r="Y75" s="26">
        <f aca="true" t="shared" si="95" ref="Y75:Y81">X75/60</f>
        <v>0</v>
      </c>
      <c r="Z75" s="26">
        <f aca="true" t="shared" si="96" ref="Z75:Z81">TRUNC(Y75,0)</f>
        <v>0</v>
      </c>
      <c r="AA75" s="26">
        <f aca="true" t="shared" si="97" ref="AA75:AA81">MOD(X75,60)</f>
        <v>0</v>
      </c>
      <c r="AB75" s="26">
        <f aca="true" t="shared" si="98" ref="AB75:AB81">AA75/10</f>
        <v>0</v>
      </c>
      <c r="AC75" s="26">
        <f aca="true" t="shared" si="99" ref="AC75:AC81">TRUNC(AB75,0)</f>
        <v>0</v>
      </c>
      <c r="AD75" s="26">
        <f aca="true" t="shared" si="100" ref="AD75:AD81">(AB75-AC75)*10</f>
        <v>0</v>
      </c>
      <c r="AE75" s="25">
        <f aca="true" t="shared" si="101" ref="AE75:AE81">X75-U75</f>
        <v>0</v>
      </c>
      <c r="AF75" s="26">
        <f aca="true" t="shared" si="102" ref="AF75:AF81">AE75/60</f>
        <v>0</v>
      </c>
      <c r="AG75" s="26">
        <f aca="true" t="shared" si="103" ref="AG75:AG81">TRUNC(AF75,0)</f>
        <v>0</v>
      </c>
      <c r="AH75" s="26">
        <f aca="true" t="shared" si="104" ref="AH75:AH81">MOD(AE75,60)</f>
        <v>0</v>
      </c>
      <c r="AI75" s="26">
        <f aca="true" t="shared" si="105" ref="AI75:AI81">AH75/10</f>
        <v>0</v>
      </c>
      <c r="AJ75" s="26">
        <f aca="true" t="shared" si="106" ref="AJ75:AJ81">TRUNC(AI75,0)</f>
        <v>0</v>
      </c>
      <c r="AK75" s="26">
        <f aca="true" t="shared" si="107" ref="AK75:AK81">(AI75-AJ75)*10</f>
        <v>0</v>
      </c>
      <c r="AL75" s="25" t="e">
        <f>AE75-#REF!</f>
        <v>#REF!</v>
      </c>
      <c r="AM75" s="26" t="e">
        <f aca="true" t="shared" si="108" ref="AM75:AM81">AL75/60</f>
        <v>#REF!</v>
      </c>
      <c r="AN75" s="26" t="e">
        <f aca="true" t="shared" si="109" ref="AN75:AN81">TRUNC(AM75,0)</f>
        <v>#REF!</v>
      </c>
      <c r="AO75" s="26" t="e">
        <f aca="true" t="shared" si="110" ref="AO75:AO81">MOD(AL75,60)</f>
        <v>#REF!</v>
      </c>
      <c r="AP75" s="26" t="e">
        <f aca="true" t="shared" si="111" ref="AP75:AP81">AO75/10</f>
        <v>#REF!</v>
      </c>
      <c r="AQ75" s="26" t="e">
        <f aca="true" t="shared" si="112" ref="AQ75:AQ81">TRUNC(AP75,0)</f>
        <v>#REF!</v>
      </c>
      <c r="AR75" s="26" t="e">
        <f aca="true" t="shared" si="113" ref="AR75:AR81">(AP75-AQ75)*10</f>
        <v>#REF!</v>
      </c>
    </row>
    <row r="76" spans="1:44" ht="22.5" customHeight="1" hidden="1">
      <c r="A76" s="15">
        <v>1</v>
      </c>
      <c r="B76" s="16" t="s">
        <v>39</v>
      </c>
      <c r="C76" s="16"/>
      <c r="D76" s="32" t="s">
        <v>50</v>
      </c>
      <c r="E76" s="16" t="s">
        <v>147</v>
      </c>
      <c r="F76" s="59"/>
      <c r="G76" s="59" t="s">
        <v>182</v>
      </c>
      <c r="H76" s="174"/>
      <c r="I76" s="158">
        <f aca="true" t="shared" si="114" ref="I76:I81">AG76</f>
        <v>9</v>
      </c>
      <c r="J76" s="54" t="s">
        <v>148</v>
      </c>
      <c r="K76" s="55">
        <f aca="true" t="shared" si="115" ref="K76:L81">AJ76</f>
        <v>1</v>
      </c>
      <c r="L76" s="56">
        <f t="shared" si="115"/>
        <v>5</v>
      </c>
      <c r="M76" s="181"/>
      <c r="N76" s="53">
        <f aca="true" t="shared" si="116" ref="N76:N81">Z76</f>
        <v>9</v>
      </c>
      <c r="O76" s="54" t="s">
        <v>148</v>
      </c>
      <c r="P76" s="55">
        <f aca="true" t="shared" si="117" ref="P76:Q81">AC76</f>
        <v>3</v>
      </c>
      <c r="Q76" s="57">
        <f t="shared" si="117"/>
        <v>0</v>
      </c>
      <c r="R76" s="75">
        <v>10</v>
      </c>
      <c r="S76" s="76" t="s">
        <v>185</v>
      </c>
      <c r="T76" s="77" t="s">
        <v>194</v>
      </c>
      <c r="U76" s="22">
        <v>15</v>
      </c>
      <c r="V76" s="23">
        <v>30</v>
      </c>
      <c r="W76" s="24">
        <f t="shared" si="93"/>
        <v>600</v>
      </c>
      <c r="X76" s="25">
        <f t="shared" si="94"/>
        <v>570</v>
      </c>
      <c r="Y76" s="26">
        <f t="shared" si="95"/>
        <v>9.5</v>
      </c>
      <c r="Z76" s="26">
        <f t="shared" si="96"/>
        <v>9</v>
      </c>
      <c r="AA76" s="26">
        <f t="shared" si="97"/>
        <v>30</v>
      </c>
      <c r="AB76" s="26">
        <f t="shared" si="98"/>
        <v>3</v>
      </c>
      <c r="AC76" s="26">
        <f t="shared" si="99"/>
        <v>3</v>
      </c>
      <c r="AD76" s="26">
        <f t="shared" si="100"/>
        <v>0</v>
      </c>
      <c r="AE76" s="25">
        <f t="shared" si="101"/>
        <v>555</v>
      </c>
      <c r="AF76" s="26">
        <f t="shared" si="102"/>
        <v>9.25</v>
      </c>
      <c r="AG76" s="26">
        <f t="shared" si="103"/>
        <v>9</v>
      </c>
      <c r="AH76" s="26">
        <f t="shared" si="104"/>
        <v>15</v>
      </c>
      <c r="AI76" s="26">
        <f t="shared" si="105"/>
        <v>1.5</v>
      </c>
      <c r="AJ76" s="26">
        <f t="shared" si="106"/>
        <v>1</v>
      </c>
      <c r="AK76" s="26">
        <f t="shared" si="107"/>
        <v>5</v>
      </c>
      <c r="AL76" s="25" t="e">
        <f>AE76-#REF!</f>
        <v>#REF!</v>
      </c>
      <c r="AM76" s="26" t="e">
        <f t="shared" si="108"/>
        <v>#REF!</v>
      </c>
      <c r="AN76" s="26" t="e">
        <f t="shared" si="109"/>
        <v>#REF!</v>
      </c>
      <c r="AO76" s="26" t="e">
        <f t="shared" si="110"/>
        <v>#REF!</v>
      </c>
      <c r="AP76" s="26" t="e">
        <f t="shared" si="111"/>
        <v>#REF!</v>
      </c>
      <c r="AQ76" s="26" t="e">
        <f t="shared" si="112"/>
        <v>#REF!</v>
      </c>
      <c r="AR76" s="26" t="e">
        <f t="shared" si="113"/>
        <v>#REF!</v>
      </c>
    </row>
    <row r="77" spans="1:44" ht="22.5" customHeight="1" hidden="1">
      <c r="A77" s="15">
        <v>2</v>
      </c>
      <c r="B77" s="16" t="s">
        <v>36</v>
      </c>
      <c r="C77" s="16"/>
      <c r="D77" s="32" t="s">
        <v>45</v>
      </c>
      <c r="E77" s="16" t="s">
        <v>63</v>
      </c>
      <c r="F77" s="59"/>
      <c r="G77" s="59" t="s">
        <v>183</v>
      </c>
      <c r="H77" s="174"/>
      <c r="I77" s="158">
        <f t="shared" si="114"/>
        <v>9</v>
      </c>
      <c r="J77" s="54" t="s">
        <v>32</v>
      </c>
      <c r="K77" s="55">
        <f t="shared" si="115"/>
        <v>1</v>
      </c>
      <c r="L77" s="56">
        <f t="shared" si="115"/>
        <v>5</v>
      </c>
      <c r="M77" s="181"/>
      <c r="N77" s="53">
        <f t="shared" si="116"/>
        <v>9</v>
      </c>
      <c r="O77" s="54" t="s">
        <v>32</v>
      </c>
      <c r="P77" s="55">
        <f t="shared" si="117"/>
        <v>3</v>
      </c>
      <c r="Q77" s="57">
        <f t="shared" si="117"/>
        <v>0</v>
      </c>
      <c r="R77" s="75">
        <v>10</v>
      </c>
      <c r="S77" s="76" t="s">
        <v>185</v>
      </c>
      <c r="T77" s="77" t="s">
        <v>194</v>
      </c>
      <c r="U77" s="22">
        <v>15</v>
      </c>
      <c r="V77" s="23">
        <v>30</v>
      </c>
      <c r="W77" s="24">
        <f t="shared" si="93"/>
        <v>600</v>
      </c>
      <c r="X77" s="25">
        <f t="shared" si="94"/>
        <v>570</v>
      </c>
      <c r="Y77" s="26">
        <f t="shared" si="95"/>
        <v>9.5</v>
      </c>
      <c r="Z77" s="26">
        <f t="shared" si="96"/>
        <v>9</v>
      </c>
      <c r="AA77" s="26">
        <f t="shared" si="97"/>
        <v>30</v>
      </c>
      <c r="AB77" s="26">
        <f t="shared" si="98"/>
        <v>3</v>
      </c>
      <c r="AC77" s="26">
        <f t="shared" si="99"/>
        <v>3</v>
      </c>
      <c r="AD77" s="26">
        <f t="shared" si="100"/>
        <v>0</v>
      </c>
      <c r="AE77" s="25">
        <f t="shared" si="101"/>
        <v>555</v>
      </c>
      <c r="AF77" s="26">
        <f t="shared" si="102"/>
        <v>9.25</v>
      </c>
      <c r="AG77" s="26">
        <f t="shared" si="103"/>
        <v>9</v>
      </c>
      <c r="AH77" s="26">
        <f t="shared" si="104"/>
        <v>15</v>
      </c>
      <c r="AI77" s="26">
        <f t="shared" si="105"/>
        <v>1.5</v>
      </c>
      <c r="AJ77" s="26">
        <f t="shared" si="106"/>
        <v>1</v>
      </c>
      <c r="AK77" s="26">
        <f t="shared" si="107"/>
        <v>5</v>
      </c>
      <c r="AL77" s="25" t="e">
        <f>AE77-#REF!</f>
        <v>#REF!</v>
      </c>
      <c r="AM77" s="26" t="e">
        <f t="shared" si="108"/>
        <v>#REF!</v>
      </c>
      <c r="AN77" s="26" t="e">
        <f t="shared" si="109"/>
        <v>#REF!</v>
      </c>
      <c r="AO77" s="26" t="e">
        <f t="shared" si="110"/>
        <v>#REF!</v>
      </c>
      <c r="AP77" s="26" t="e">
        <f t="shared" si="111"/>
        <v>#REF!</v>
      </c>
      <c r="AQ77" s="26" t="e">
        <f t="shared" si="112"/>
        <v>#REF!</v>
      </c>
      <c r="AR77" s="26" t="e">
        <f t="shared" si="113"/>
        <v>#REF!</v>
      </c>
    </row>
    <row r="78" spans="1:44" ht="22.5" customHeight="1" hidden="1">
      <c r="A78" s="15">
        <v>3</v>
      </c>
      <c r="B78" s="16" t="s">
        <v>30</v>
      </c>
      <c r="C78" s="16"/>
      <c r="D78" s="32" t="s">
        <v>64</v>
      </c>
      <c r="E78" s="16"/>
      <c r="F78" s="59"/>
      <c r="G78" s="59" t="s">
        <v>184</v>
      </c>
      <c r="H78" s="174"/>
      <c r="I78" s="158">
        <f t="shared" si="114"/>
        <v>10</v>
      </c>
      <c r="J78" s="54" t="s">
        <v>137</v>
      </c>
      <c r="K78" s="55">
        <f t="shared" si="115"/>
        <v>1</v>
      </c>
      <c r="L78" s="56">
        <f t="shared" si="115"/>
        <v>5</v>
      </c>
      <c r="M78" s="181"/>
      <c r="N78" s="53">
        <f t="shared" si="116"/>
        <v>10</v>
      </c>
      <c r="O78" s="54" t="s">
        <v>137</v>
      </c>
      <c r="P78" s="55">
        <f t="shared" si="117"/>
        <v>3</v>
      </c>
      <c r="Q78" s="57">
        <f t="shared" si="117"/>
        <v>0</v>
      </c>
      <c r="R78" s="75">
        <v>11</v>
      </c>
      <c r="S78" s="76" t="s">
        <v>185</v>
      </c>
      <c r="T78" s="77" t="s">
        <v>194</v>
      </c>
      <c r="U78" s="22">
        <v>15</v>
      </c>
      <c r="V78" s="23">
        <v>30</v>
      </c>
      <c r="W78" s="24">
        <f t="shared" si="93"/>
        <v>660</v>
      </c>
      <c r="X78" s="25">
        <f t="shared" si="94"/>
        <v>630</v>
      </c>
      <c r="Y78" s="26">
        <f t="shared" si="95"/>
        <v>10.5</v>
      </c>
      <c r="Z78" s="26">
        <f t="shared" si="96"/>
        <v>10</v>
      </c>
      <c r="AA78" s="26">
        <f t="shared" si="97"/>
        <v>30</v>
      </c>
      <c r="AB78" s="26">
        <f t="shared" si="98"/>
        <v>3</v>
      </c>
      <c r="AC78" s="26">
        <f t="shared" si="99"/>
        <v>3</v>
      </c>
      <c r="AD78" s="26">
        <f t="shared" si="100"/>
        <v>0</v>
      </c>
      <c r="AE78" s="25">
        <f t="shared" si="101"/>
        <v>615</v>
      </c>
      <c r="AF78" s="26">
        <f t="shared" si="102"/>
        <v>10.25</v>
      </c>
      <c r="AG78" s="26">
        <f t="shared" si="103"/>
        <v>10</v>
      </c>
      <c r="AH78" s="26">
        <f t="shared" si="104"/>
        <v>15</v>
      </c>
      <c r="AI78" s="26">
        <f t="shared" si="105"/>
        <v>1.5</v>
      </c>
      <c r="AJ78" s="26">
        <f t="shared" si="106"/>
        <v>1</v>
      </c>
      <c r="AK78" s="26">
        <f t="shared" si="107"/>
        <v>5</v>
      </c>
      <c r="AL78" s="25" t="e">
        <f>AE78-#REF!</f>
        <v>#REF!</v>
      </c>
      <c r="AM78" s="26" t="e">
        <f t="shared" si="108"/>
        <v>#REF!</v>
      </c>
      <c r="AN78" s="26" t="e">
        <f t="shared" si="109"/>
        <v>#REF!</v>
      </c>
      <c r="AO78" s="26" t="e">
        <f t="shared" si="110"/>
        <v>#REF!</v>
      </c>
      <c r="AP78" s="26" t="e">
        <f t="shared" si="111"/>
        <v>#REF!</v>
      </c>
      <c r="AQ78" s="26" t="e">
        <f t="shared" si="112"/>
        <v>#REF!</v>
      </c>
      <c r="AR78" s="26" t="e">
        <f t="shared" si="113"/>
        <v>#REF!</v>
      </c>
    </row>
    <row r="79" spans="1:44" ht="22.5" customHeight="1" hidden="1">
      <c r="A79" s="15">
        <v>4</v>
      </c>
      <c r="B79" s="16" t="s">
        <v>34</v>
      </c>
      <c r="C79" s="16"/>
      <c r="D79" s="32" t="s">
        <v>50</v>
      </c>
      <c r="E79" s="16"/>
      <c r="F79" s="59"/>
      <c r="G79" s="59" t="s">
        <v>183</v>
      </c>
      <c r="H79" s="174"/>
      <c r="I79" s="158">
        <f t="shared" si="114"/>
        <v>11</v>
      </c>
      <c r="J79" s="54" t="s">
        <v>148</v>
      </c>
      <c r="K79" s="55">
        <f t="shared" si="115"/>
        <v>1</v>
      </c>
      <c r="L79" s="56">
        <f t="shared" si="115"/>
        <v>5</v>
      </c>
      <c r="M79" s="181"/>
      <c r="N79" s="53">
        <f t="shared" si="116"/>
        <v>11</v>
      </c>
      <c r="O79" s="54" t="s">
        <v>148</v>
      </c>
      <c r="P79" s="55">
        <f t="shared" si="117"/>
        <v>3</v>
      </c>
      <c r="Q79" s="57">
        <f t="shared" si="117"/>
        <v>0</v>
      </c>
      <c r="R79" s="75">
        <v>12</v>
      </c>
      <c r="S79" s="76" t="s">
        <v>185</v>
      </c>
      <c r="T79" s="77" t="s">
        <v>194</v>
      </c>
      <c r="U79" s="22">
        <v>15</v>
      </c>
      <c r="V79" s="23">
        <v>30</v>
      </c>
      <c r="W79" s="24">
        <f t="shared" si="93"/>
        <v>720</v>
      </c>
      <c r="X79" s="25">
        <f t="shared" si="94"/>
        <v>690</v>
      </c>
      <c r="Y79" s="26">
        <f t="shared" si="95"/>
        <v>11.5</v>
      </c>
      <c r="Z79" s="26">
        <f t="shared" si="96"/>
        <v>11</v>
      </c>
      <c r="AA79" s="26">
        <f t="shared" si="97"/>
        <v>30</v>
      </c>
      <c r="AB79" s="26">
        <f t="shared" si="98"/>
        <v>3</v>
      </c>
      <c r="AC79" s="26">
        <f t="shared" si="99"/>
        <v>3</v>
      </c>
      <c r="AD79" s="26">
        <f t="shared" si="100"/>
        <v>0</v>
      </c>
      <c r="AE79" s="25">
        <f t="shared" si="101"/>
        <v>675</v>
      </c>
      <c r="AF79" s="26">
        <f t="shared" si="102"/>
        <v>11.25</v>
      </c>
      <c r="AG79" s="26">
        <f t="shared" si="103"/>
        <v>11</v>
      </c>
      <c r="AH79" s="26">
        <f t="shared" si="104"/>
        <v>15</v>
      </c>
      <c r="AI79" s="26">
        <f t="shared" si="105"/>
        <v>1.5</v>
      </c>
      <c r="AJ79" s="26">
        <f t="shared" si="106"/>
        <v>1</v>
      </c>
      <c r="AK79" s="26">
        <f t="shared" si="107"/>
        <v>5</v>
      </c>
      <c r="AL79" s="25" t="e">
        <f>AE79-#REF!</f>
        <v>#REF!</v>
      </c>
      <c r="AM79" s="26" t="e">
        <f t="shared" si="108"/>
        <v>#REF!</v>
      </c>
      <c r="AN79" s="26" t="e">
        <f t="shared" si="109"/>
        <v>#REF!</v>
      </c>
      <c r="AO79" s="26" t="e">
        <f t="shared" si="110"/>
        <v>#REF!</v>
      </c>
      <c r="AP79" s="26" t="e">
        <f t="shared" si="111"/>
        <v>#REF!</v>
      </c>
      <c r="AQ79" s="26" t="e">
        <f t="shared" si="112"/>
        <v>#REF!</v>
      </c>
      <c r="AR79" s="26" t="e">
        <f t="shared" si="113"/>
        <v>#REF!</v>
      </c>
    </row>
    <row r="80" spans="1:44" ht="22.5" customHeight="1" hidden="1">
      <c r="A80" s="15">
        <v>5</v>
      </c>
      <c r="B80" s="16" t="s">
        <v>30</v>
      </c>
      <c r="C80" s="16"/>
      <c r="D80" s="32" t="s">
        <v>45</v>
      </c>
      <c r="E80" s="16"/>
      <c r="F80" s="59"/>
      <c r="G80" s="59" t="s">
        <v>183</v>
      </c>
      <c r="H80" s="174"/>
      <c r="I80" s="158">
        <f t="shared" si="114"/>
        <v>11</v>
      </c>
      <c r="J80" s="54" t="s">
        <v>137</v>
      </c>
      <c r="K80" s="55">
        <f t="shared" si="115"/>
        <v>1</v>
      </c>
      <c r="L80" s="56">
        <f t="shared" si="115"/>
        <v>5</v>
      </c>
      <c r="M80" s="181"/>
      <c r="N80" s="53">
        <f t="shared" si="116"/>
        <v>11</v>
      </c>
      <c r="O80" s="54" t="s">
        <v>137</v>
      </c>
      <c r="P80" s="55">
        <f t="shared" si="117"/>
        <v>3</v>
      </c>
      <c r="Q80" s="57">
        <f t="shared" si="117"/>
        <v>0</v>
      </c>
      <c r="R80" s="75">
        <v>12</v>
      </c>
      <c r="S80" s="76" t="s">
        <v>185</v>
      </c>
      <c r="T80" s="77" t="s">
        <v>194</v>
      </c>
      <c r="U80" s="22">
        <v>15</v>
      </c>
      <c r="V80" s="23">
        <v>30</v>
      </c>
      <c r="W80" s="24">
        <f t="shared" si="93"/>
        <v>720</v>
      </c>
      <c r="X80" s="25">
        <f t="shared" si="94"/>
        <v>690</v>
      </c>
      <c r="Y80" s="26">
        <f t="shared" si="95"/>
        <v>11.5</v>
      </c>
      <c r="Z80" s="26">
        <f t="shared" si="96"/>
        <v>11</v>
      </c>
      <c r="AA80" s="26">
        <f t="shared" si="97"/>
        <v>30</v>
      </c>
      <c r="AB80" s="26">
        <f t="shared" si="98"/>
        <v>3</v>
      </c>
      <c r="AC80" s="26">
        <f t="shared" si="99"/>
        <v>3</v>
      </c>
      <c r="AD80" s="26">
        <f t="shared" si="100"/>
        <v>0</v>
      </c>
      <c r="AE80" s="25">
        <f t="shared" si="101"/>
        <v>675</v>
      </c>
      <c r="AF80" s="26">
        <f t="shared" si="102"/>
        <v>11.25</v>
      </c>
      <c r="AG80" s="26">
        <f t="shared" si="103"/>
        <v>11</v>
      </c>
      <c r="AH80" s="26">
        <f t="shared" si="104"/>
        <v>15</v>
      </c>
      <c r="AI80" s="26">
        <f t="shared" si="105"/>
        <v>1.5</v>
      </c>
      <c r="AJ80" s="26">
        <f t="shared" si="106"/>
        <v>1</v>
      </c>
      <c r="AK80" s="26">
        <f t="shared" si="107"/>
        <v>5</v>
      </c>
      <c r="AL80" s="25" t="e">
        <f>AE80-#REF!</f>
        <v>#REF!</v>
      </c>
      <c r="AM80" s="26" t="e">
        <f t="shared" si="108"/>
        <v>#REF!</v>
      </c>
      <c r="AN80" s="26" t="e">
        <f t="shared" si="109"/>
        <v>#REF!</v>
      </c>
      <c r="AO80" s="26" t="e">
        <f t="shared" si="110"/>
        <v>#REF!</v>
      </c>
      <c r="AP80" s="26" t="e">
        <f t="shared" si="111"/>
        <v>#REF!</v>
      </c>
      <c r="AQ80" s="26" t="e">
        <f t="shared" si="112"/>
        <v>#REF!</v>
      </c>
      <c r="AR80" s="26" t="e">
        <f t="shared" si="113"/>
        <v>#REF!</v>
      </c>
    </row>
    <row r="81" spans="1:44" ht="22.5" customHeight="1" hidden="1">
      <c r="A81" s="15">
        <v>6</v>
      </c>
      <c r="B81" s="16" t="s">
        <v>34</v>
      </c>
      <c r="C81" s="16"/>
      <c r="D81" s="32" t="s">
        <v>51</v>
      </c>
      <c r="E81" s="16"/>
      <c r="F81" s="59"/>
      <c r="G81" s="59" t="s">
        <v>183</v>
      </c>
      <c r="H81" s="174"/>
      <c r="I81" s="158">
        <f t="shared" si="114"/>
        <v>11</v>
      </c>
      <c r="J81" s="54" t="s">
        <v>148</v>
      </c>
      <c r="K81" s="55">
        <f t="shared" si="115"/>
        <v>1</v>
      </c>
      <c r="L81" s="56">
        <f t="shared" si="115"/>
        <v>5</v>
      </c>
      <c r="M81" s="181"/>
      <c r="N81" s="53">
        <f t="shared" si="116"/>
        <v>11</v>
      </c>
      <c r="O81" s="54" t="s">
        <v>148</v>
      </c>
      <c r="P81" s="55">
        <f t="shared" si="117"/>
        <v>3</v>
      </c>
      <c r="Q81" s="57">
        <f t="shared" si="117"/>
        <v>0</v>
      </c>
      <c r="R81" s="75">
        <v>12</v>
      </c>
      <c r="S81" s="76" t="s">
        <v>185</v>
      </c>
      <c r="T81" s="77" t="s">
        <v>194</v>
      </c>
      <c r="U81" s="22">
        <v>15</v>
      </c>
      <c r="V81" s="23">
        <v>30</v>
      </c>
      <c r="W81" s="24">
        <f t="shared" si="93"/>
        <v>720</v>
      </c>
      <c r="X81" s="25">
        <f t="shared" si="94"/>
        <v>690</v>
      </c>
      <c r="Y81" s="26">
        <f t="shared" si="95"/>
        <v>11.5</v>
      </c>
      <c r="Z81" s="26">
        <f t="shared" si="96"/>
        <v>11</v>
      </c>
      <c r="AA81" s="26">
        <f t="shared" si="97"/>
        <v>30</v>
      </c>
      <c r="AB81" s="26">
        <f t="shared" si="98"/>
        <v>3</v>
      </c>
      <c r="AC81" s="26">
        <f t="shared" si="99"/>
        <v>3</v>
      </c>
      <c r="AD81" s="26">
        <f t="shared" si="100"/>
        <v>0</v>
      </c>
      <c r="AE81" s="25">
        <f t="shared" si="101"/>
        <v>675</v>
      </c>
      <c r="AF81" s="26">
        <f t="shared" si="102"/>
        <v>11.25</v>
      </c>
      <c r="AG81" s="26">
        <f t="shared" si="103"/>
        <v>11</v>
      </c>
      <c r="AH81" s="26">
        <f t="shared" si="104"/>
        <v>15</v>
      </c>
      <c r="AI81" s="26">
        <f t="shared" si="105"/>
        <v>1.5</v>
      </c>
      <c r="AJ81" s="26">
        <f t="shared" si="106"/>
        <v>1</v>
      </c>
      <c r="AK81" s="26">
        <f t="shared" si="107"/>
        <v>5</v>
      </c>
      <c r="AL81" s="25" t="e">
        <f>AE81-#REF!</f>
        <v>#REF!</v>
      </c>
      <c r="AM81" s="26" t="e">
        <f t="shared" si="108"/>
        <v>#REF!</v>
      </c>
      <c r="AN81" s="26" t="e">
        <f t="shared" si="109"/>
        <v>#REF!</v>
      </c>
      <c r="AO81" s="26" t="e">
        <f t="shared" si="110"/>
        <v>#REF!</v>
      </c>
      <c r="AP81" s="26" t="e">
        <f t="shared" si="111"/>
        <v>#REF!</v>
      </c>
      <c r="AQ81" s="26" t="e">
        <f t="shared" si="112"/>
        <v>#REF!</v>
      </c>
      <c r="AR81" s="26" t="e">
        <f t="shared" si="113"/>
        <v>#REF!</v>
      </c>
    </row>
    <row r="82" ht="22.5" customHeight="1" hidden="1">
      <c r="T82" s="81"/>
    </row>
    <row r="83" ht="22.5" customHeight="1" hidden="1">
      <c r="T83" s="81"/>
    </row>
    <row r="84" ht="22.5" customHeight="1" hidden="1">
      <c r="T84" s="81"/>
    </row>
    <row r="85" ht="22.5" customHeight="1" hidden="1">
      <c r="T85" s="81"/>
    </row>
    <row r="86" ht="22.5" customHeight="1" hidden="1">
      <c r="T86" s="81"/>
    </row>
    <row r="87" ht="22.5" customHeight="1" hidden="1">
      <c r="T87" s="81"/>
    </row>
    <row r="88" ht="22.5" customHeight="1" hidden="1">
      <c r="T88" s="81"/>
    </row>
    <row r="89" ht="22.5" customHeight="1" hidden="1">
      <c r="T89" s="81"/>
    </row>
    <row r="90" ht="22.5" customHeight="1" hidden="1">
      <c r="T90" s="81"/>
    </row>
    <row r="91" ht="22.5" customHeight="1" hidden="1">
      <c r="T91" s="81"/>
    </row>
    <row r="92" ht="22.5" customHeight="1" hidden="1">
      <c r="T92" s="81"/>
    </row>
    <row r="93" ht="22.5" customHeight="1" hidden="1">
      <c r="T93" s="81"/>
    </row>
    <row r="94" ht="22.5" customHeight="1" hidden="1">
      <c r="T94" s="81"/>
    </row>
    <row r="95" ht="22.5" customHeight="1" hidden="1">
      <c r="T95" s="81"/>
    </row>
    <row r="96" ht="22.5" customHeight="1" hidden="1">
      <c r="T96" s="81"/>
    </row>
    <row r="97" ht="22.5" customHeight="1" hidden="1">
      <c r="T97" s="81"/>
    </row>
    <row r="98" ht="22.5" customHeight="1" hidden="1">
      <c r="T98" s="81"/>
    </row>
    <row r="99" ht="22.5" customHeight="1" hidden="1">
      <c r="T99" s="81"/>
    </row>
    <row r="100" ht="22.5" customHeight="1" hidden="1">
      <c r="T100" s="81"/>
    </row>
    <row r="101" ht="22.5" customHeight="1" hidden="1">
      <c r="T101" s="81"/>
    </row>
    <row r="102" ht="22.5" customHeight="1" hidden="1">
      <c r="T102" s="81"/>
    </row>
    <row r="103" ht="22.5" customHeight="1" hidden="1">
      <c r="T103" s="81"/>
    </row>
    <row r="104" ht="22.5" customHeight="1" hidden="1">
      <c r="T104" s="81"/>
    </row>
    <row r="105" ht="22.5" customHeight="1" hidden="1">
      <c r="T105" s="81"/>
    </row>
    <row r="106" ht="22.5" customHeight="1" hidden="1">
      <c r="T106" s="81"/>
    </row>
    <row r="107" ht="22.5" customHeight="1" hidden="1">
      <c r="T107" s="81"/>
    </row>
    <row r="108" ht="22.5" customHeight="1" hidden="1">
      <c r="T108" s="81"/>
    </row>
    <row r="109" ht="22.5" customHeight="1" hidden="1">
      <c r="T109" s="81"/>
    </row>
    <row r="110" ht="22.5" customHeight="1" hidden="1">
      <c r="T110" s="81"/>
    </row>
    <row r="111" ht="22.5" customHeight="1" hidden="1">
      <c r="T111" s="81"/>
    </row>
    <row r="112" ht="22.5" customHeight="1" hidden="1">
      <c r="T112" s="81"/>
    </row>
    <row r="113" ht="22.5" customHeight="1" hidden="1">
      <c r="T113" s="81"/>
    </row>
    <row r="114" ht="22.5" customHeight="1" hidden="1">
      <c r="T114" s="81"/>
    </row>
    <row r="115" ht="22.5" customHeight="1" hidden="1">
      <c r="T115" s="81"/>
    </row>
    <row r="116" ht="22.5" customHeight="1" hidden="1">
      <c r="T116" s="81"/>
    </row>
    <row r="117" ht="22.5" customHeight="1" hidden="1">
      <c r="T117" s="81"/>
    </row>
    <row r="118" ht="22.5" customHeight="1" hidden="1">
      <c r="T118" s="81"/>
    </row>
    <row r="119" ht="22.5" customHeight="1" hidden="1">
      <c r="T119" s="81"/>
    </row>
    <row r="120" ht="22.5" customHeight="1" hidden="1">
      <c r="T120" s="81"/>
    </row>
    <row r="121" ht="22.5" customHeight="1" hidden="1">
      <c r="T121" s="81"/>
    </row>
    <row r="122" ht="22.5" customHeight="1" hidden="1">
      <c r="T122" s="81"/>
    </row>
    <row r="123" ht="22.5" customHeight="1" hidden="1">
      <c r="T123" s="81"/>
    </row>
    <row r="124" ht="22.5" customHeight="1" hidden="1">
      <c r="T124" s="81"/>
    </row>
    <row r="125" ht="22.5" customHeight="1" hidden="1">
      <c r="T125" s="81"/>
    </row>
    <row r="126" ht="22.5" customHeight="1" hidden="1">
      <c r="T126" s="81"/>
    </row>
    <row r="127" ht="22.5" customHeight="1" hidden="1">
      <c r="T127" s="81"/>
    </row>
    <row r="128" ht="22.5" customHeight="1" hidden="1">
      <c r="T128" s="81"/>
    </row>
    <row r="129" ht="22.5" customHeight="1" hidden="1">
      <c r="T129" s="81"/>
    </row>
    <row r="130" ht="22.5" customHeight="1" hidden="1">
      <c r="T130" s="81"/>
    </row>
    <row r="131" ht="22.5" customHeight="1" hidden="1">
      <c r="T131" s="81"/>
    </row>
    <row r="132" ht="22.5" customHeight="1" hidden="1">
      <c r="T132" s="81"/>
    </row>
    <row r="133" ht="22.5" customHeight="1" hidden="1">
      <c r="T133" s="81"/>
    </row>
    <row r="134" ht="22.5" customHeight="1" hidden="1">
      <c r="T134" s="81"/>
    </row>
    <row r="135" ht="22.5" customHeight="1" hidden="1">
      <c r="T135" s="81"/>
    </row>
    <row r="136" ht="22.5" customHeight="1" hidden="1">
      <c r="T136" s="81"/>
    </row>
    <row r="137" ht="22.5" customHeight="1" hidden="1">
      <c r="T137" s="81"/>
    </row>
    <row r="138" ht="22.5" customHeight="1" hidden="1">
      <c r="T138" s="81"/>
    </row>
    <row r="139" ht="22.5" customHeight="1" hidden="1">
      <c r="T139" s="81"/>
    </row>
    <row r="140" ht="22.5" customHeight="1" hidden="1">
      <c r="T140" s="81"/>
    </row>
    <row r="141" ht="22.5" customHeight="1" hidden="1">
      <c r="T141" s="81"/>
    </row>
    <row r="142" ht="22.5" customHeight="1" hidden="1">
      <c r="T142" s="81"/>
    </row>
    <row r="143" ht="22.5" customHeight="1" hidden="1">
      <c r="T143" s="81"/>
    </row>
    <row r="144" ht="22.5" customHeight="1" hidden="1">
      <c r="T144" s="81"/>
    </row>
    <row r="145" ht="22.5" customHeight="1" hidden="1">
      <c r="T145" s="81"/>
    </row>
    <row r="146" ht="22.5" customHeight="1" hidden="1">
      <c r="T146" s="81"/>
    </row>
    <row r="147" ht="22.5" customHeight="1" hidden="1">
      <c r="T147" s="81"/>
    </row>
    <row r="148" ht="22.5" customHeight="1" hidden="1">
      <c r="T148" s="81"/>
    </row>
    <row r="149" ht="22.5" customHeight="1" hidden="1">
      <c r="T149" s="81"/>
    </row>
    <row r="150" ht="22.5" customHeight="1" hidden="1">
      <c r="T150" s="81"/>
    </row>
    <row r="151" ht="22.5" customHeight="1" hidden="1">
      <c r="T151" s="81"/>
    </row>
    <row r="152" ht="22.5" customHeight="1" hidden="1">
      <c r="T152" s="81"/>
    </row>
    <row r="153" ht="22.5" customHeight="1" hidden="1">
      <c r="T153" s="81"/>
    </row>
    <row r="154" ht="22.5" customHeight="1" hidden="1">
      <c r="T154" s="81"/>
    </row>
    <row r="155" ht="22.5" customHeight="1" hidden="1">
      <c r="T155" s="81"/>
    </row>
    <row r="156" ht="22.5" customHeight="1" hidden="1">
      <c r="T156" s="81"/>
    </row>
    <row r="157" ht="22.5" customHeight="1" hidden="1">
      <c r="T157" s="81"/>
    </row>
    <row r="158" ht="22.5" customHeight="1" hidden="1">
      <c r="T158" s="81"/>
    </row>
    <row r="159" ht="22.5" customHeight="1" hidden="1">
      <c r="T159" s="81"/>
    </row>
    <row r="160" ht="22.5" customHeight="1" hidden="1">
      <c r="T160" s="81"/>
    </row>
    <row r="161" ht="22.5" customHeight="1" hidden="1">
      <c r="T161" s="81"/>
    </row>
    <row r="162" ht="22.5" customHeight="1" hidden="1">
      <c r="T162" s="81"/>
    </row>
    <row r="163" ht="22.5" customHeight="1" hidden="1">
      <c r="T163" s="81"/>
    </row>
    <row r="164" ht="22.5" customHeight="1" hidden="1">
      <c r="T164" s="81"/>
    </row>
    <row r="165" ht="22.5" customHeight="1" hidden="1">
      <c r="T165" s="81"/>
    </row>
    <row r="166" ht="22.5" customHeight="1" hidden="1">
      <c r="T166" s="81"/>
    </row>
    <row r="167" ht="22.5" customHeight="1" hidden="1">
      <c r="T167" s="81"/>
    </row>
    <row r="168" ht="22.5" customHeight="1" hidden="1">
      <c r="T168" s="81"/>
    </row>
    <row r="169" ht="22.5" customHeight="1" hidden="1">
      <c r="T169" s="81"/>
    </row>
    <row r="170" ht="22.5" customHeight="1" hidden="1">
      <c r="T170" s="81"/>
    </row>
    <row r="171" ht="22.5" customHeight="1" hidden="1">
      <c r="T171" s="81"/>
    </row>
    <row r="172" ht="22.5" customHeight="1" hidden="1">
      <c r="T172" s="81"/>
    </row>
    <row r="173" ht="22.5" customHeight="1" hidden="1">
      <c r="T173" s="81"/>
    </row>
    <row r="174" ht="22.5" customHeight="1" hidden="1">
      <c r="T174" s="81"/>
    </row>
    <row r="175" ht="22.5" customHeight="1" hidden="1">
      <c r="T175" s="81"/>
    </row>
    <row r="176" ht="22.5" customHeight="1" hidden="1">
      <c r="T176" s="81"/>
    </row>
    <row r="177" ht="22.5" customHeight="1" hidden="1">
      <c r="T177" s="81"/>
    </row>
    <row r="178" ht="22.5" customHeight="1" hidden="1">
      <c r="T178" s="81"/>
    </row>
    <row r="179" ht="22.5" customHeight="1" hidden="1">
      <c r="T179" s="81"/>
    </row>
    <row r="180" ht="22.5" customHeight="1" hidden="1">
      <c r="T180" s="81"/>
    </row>
    <row r="181" ht="22.5" customHeight="1" hidden="1">
      <c r="T181" s="81"/>
    </row>
    <row r="182" ht="22.5" customHeight="1" hidden="1">
      <c r="T182" s="81"/>
    </row>
    <row r="183" ht="22.5" customHeight="1" hidden="1">
      <c r="T183" s="81"/>
    </row>
    <row r="184" ht="22.5" customHeight="1" hidden="1">
      <c r="T184" s="81"/>
    </row>
    <row r="185" ht="22.5" customHeight="1" hidden="1">
      <c r="T185" s="81"/>
    </row>
    <row r="186" ht="22.5" customHeight="1" hidden="1">
      <c r="T186" s="81"/>
    </row>
    <row r="187" ht="22.5" customHeight="1" hidden="1">
      <c r="T187" s="81"/>
    </row>
    <row r="188" ht="22.5" customHeight="1" hidden="1">
      <c r="T188" s="81"/>
    </row>
    <row r="189" ht="22.5" customHeight="1" hidden="1">
      <c r="T189" s="81"/>
    </row>
    <row r="190" ht="22.5" customHeight="1" hidden="1">
      <c r="T190" s="81"/>
    </row>
    <row r="191" ht="22.5" customHeight="1" hidden="1">
      <c r="T191" s="81"/>
    </row>
    <row r="192" ht="22.5" customHeight="1" hidden="1">
      <c r="T192" s="81"/>
    </row>
    <row r="193" ht="22.5" customHeight="1" hidden="1">
      <c r="T193" s="81"/>
    </row>
    <row r="194" ht="22.5" customHeight="1" hidden="1">
      <c r="T194" s="81"/>
    </row>
    <row r="195" ht="22.5" customHeight="1" hidden="1">
      <c r="T195" s="81"/>
    </row>
    <row r="196" ht="22.5" customHeight="1" hidden="1">
      <c r="T196" s="81"/>
    </row>
    <row r="197" ht="22.5" customHeight="1" hidden="1">
      <c r="T197" s="81"/>
    </row>
    <row r="198" ht="22.5" customHeight="1" hidden="1">
      <c r="T198" s="81"/>
    </row>
    <row r="199" ht="22.5" customHeight="1" hidden="1">
      <c r="T199" s="81"/>
    </row>
    <row r="200" ht="22.5" customHeight="1" hidden="1">
      <c r="T200" s="81"/>
    </row>
    <row r="201" ht="22.5" customHeight="1" hidden="1">
      <c r="T201" s="81"/>
    </row>
    <row r="202" ht="22.5" customHeight="1" hidden="1">
      <c r="T202" s="81"/>
    </row>
    <row r="203" ht="22.5" customHeight="1" hidden="1">
      <c r="T203" s="81"/>
    </row>
    <row r="204" ht="22.5" customHeight="1" hidden="1">
      <c r="T204" s="81"/>
    </row>
    <row r="205" ht="22.5" customHeight="1" hidden="1">
      <c r="T205" s="81"/>
    </row>
    <row r="206" ht="22.5" customHeight="1" hidden="1">
      <c r="T206" s="81"/>
    </row>
    <row r="207" ht="22.5" customHeight="1" hidden="1">
      <c r="T207" s="81"/>
    </row>
    <row r="208" ht="22.5" customHeight="1" hidden="1">
      <c r="T208" s="81"/>
    </row>
    <row r="209" ht="22.5" customHeight="1" hidden="1">
      <c r="T209" s="81"/>
    </row>
    <row r="210" ht="22.5" customHeight="1" hidden="1">
      <c r="T210" s="81"/>
    </row>
    <row r="211" ht="22.5" customHeight="1" hidden="1">
      <c r="T211" s="81"/>
    </row>
    <row r="212" ht="22.5" customHeight="1" hidden="1">
      <c r="T212" s="81"/>
    </row>
    <row r="213" ht="22.5" customHeight="1" hidden="1">
      <c r="T213" s="81"/>
    </row>
    <row r="214" ht="22.5" customHeight="1" hidden="1">
      <c r="T214" s="81"/>
    </row>
    <row r="215" ht="22.5" customHeight="1" hidden="1">
      <c r="T215" s="81"/>
    </row>
    <row r="216" ht="22.5" customHeight="1" hidden="1">
      <c r="T216" s="81"/>
    </row>
    <row r="217" ht="22.5" customHeight="1" hidden="1">
      <c r="T217" s="81"/>
    </row>
    <row r="218" ht="22.5" customHeight="1" hidden="1">
      <c r="T218" s="81"/>
    </row>
    <row r="219" ht="22.5" customHeight="1" hidden="1">
      <c r="T219" s="81"/>
    </row>
    <row r="220" ht="22.5" customHeight="1" hidden="1">
      <c r="T220" s="81"/>
    </row>
    <row r="221" ht="22.5" customHeight="1" hidden="1">
      <c r="T221" s="81"/>
    </row>
    <row r="222" ht="22.5" customHeight="1" hidden="1">
      <c r="T222" s="81"/>
    </row>
    <row r="223" ht="22.5" customHeight="1" hidden="1">
      <c r="T223" s="81"/>
    </row>
    <row r="224" ht="22.5" customHeight="1" hidden="1">
      <c r="T224" s="81"/>
    </row>
    <row r="225" ht="22.5" customHeight="1" hidden="1">
      <c r="T225" s="81"/>
    </row>
    <row r="226" ht="22.5" customHeight="1" hidden="1">
      <c r="T226" s="81"/>
    </row>
    <row r="227" ht="22.5" customHeight="1" hidden="1">
      <c r="T227" s="81"/>
    </row>
    <row r="228" ht="22.5" customHeight="1" hidden="1">
      <c r="T228" s="81"/>
    </row>
    <row r="229" ht="22.5" customHeight="1" hidden="1">
      <c r="T229" s="81"/>
    </row>
    <row r="230" ht="22.5" customHeight="1" hidden="1">
      <c r="T230" s="81"/>
    </row>
    <row r="231" ht="22.5" customHeight="1" hidden="1">
      <c r="T231" s="81"/>
    </row>
    <row r="232" ht="22.5" customHeight="1" hidden="1">
      <c r="T232" s="81"/>
    </row>
    <row r="233" ht="22.5" customHeight="1" hidden="1">
      <c r="T233" s="81"/>
    </row>
    <row r="234" ht="22.5" customHeight="1" hidden="1">
      <c r="T234" s="81"/>
    </row>
    <row r="235" ht="22.5" customHeight="1" hidden="1">
      <c r="T235" s="81"/>
    </row>
    <row r="236" ht="22.5" customHeight="1" hidden="1">
      <c r="T236" s="81"/>
    </row>
    <row r="237" ht="22.5" customHeight="1" hidden="1">
      <c r="T237" s="81"/>
    </row>
    <row r="238" ht="22.5" customHeight="1" hidden="1">
      <c r="T238" s="81"/>
    </row>
    <row r="239" ht="22.5" customHeight="1" hidden="1">
      <c r="T239" s="81"/>
    </row>
    <row r="240" ht="22.5" customHeight="1" hidden="1">
      <c r="T240" s="81"/>
    </row>
    <row r="241" ht="22.5" customHeight="1" hidden="1">
      <c r="T241" s="81"/>
    </row>
    <row r="242" ht="22.5" customHeight="1" hidden="1">
      <c r="T242" s="81"/>
    </row>
    <row r="243" ht="22.5" customHeight="1" hidden="1">
      <c r="T243" s="81"/>
    </row>
    <row r="244" ht="22.5" customHeight="1" hidden="1">
      <c r="T244" s="81"/>
    </row>
    <row r="245" ht="22.5" customHeight="1" hidden="1">
      <c r="T245" s="81"/>
    </row>
    <row r="246" ht="22.5" customHeight="1" hidden="1">
      <c r="T246" s="81"/>
    </row>
    <row r="247" ht="22.5" customHeight="1" hidden="1">
      <c r="T247" s="81"/>
    </row>
    <row r="248" ht="22.5" customHeight="1" hidden="1">
      <c r="T248" s="81"/>
    </row>
    <row r="249" ht="22.5" customHeight="1" hidden="1">
      <c r="T249" s="81"/>
    </row>
    <row r="250" ht="22.5" customHeight="1" hidden="1">
      <c r="T250" s="81"/>
    </row>
    <row r="251" ht="22.5" customHeight="1" hidden="1">
      <c r="T251" s="81"/>
    </row>
    <row r="252" ht="22.5" customHeight="1" hidden="1">
      <c r="T252" s="81"/>
    </row>
    <row r="253" ht="22.5" customHeight="1" hidden="1">
      <c r="T253" s="81"/>
    </row>
    <row r="254" ht="22.5" customHeight="1" hidden="1">
      <c r="T254" s="81"/>
    </row>
    <row r="255" ht="22.5" customHeight="1" hidden="1">
      <c r="T255" s="81"/>
    </row>
    <row r="256" ht="22.5" customHeight="1" hidden="1">
      <c r="T256" s="81"/>
    </row>
    <row r="257" ht="22.5" customHeight="1" hidden="1">
      <c r="T257" s="81"/>
    </row>
    <row r="258" ht="22.5" customHeight="1" hidden="1">
      <c r="T258" s="81"/>
    </row>
    <row r="259" ht="22.5" customHeight="1" hidden="1">
      <c r="T259" s="81"/>
    </row>
    <row r="260" ht="22.5" customHeight="1" hidden="1">
      <c r="T260" s="81"/>
    </row>
    <row r="261" ht="22.5" customHeight="1" hidden="1">
      <c r="T261" s="81"/>
    </row>
    <row r="262" ht="22.5" customHeight="1" hidden="1">
      <c r="T262" s="81"/>
    </row>
    <row r="263" ht="22.5" customHeight="1" hidden="1">
      <c r="T263" s="81"/>
    </row>
    <row r="264" ht="22.5" customHeight="1" hidden="1">
      <c r="T264" s="81"/>
    </row>
    <row r="265" ht="22.5" customHeight="1" hidden="1">
      <c r="T265" s="81"/>
    </row>
    <row r="266" ht="22.5" customHeight="1" hidden="1">
      <c r="T266" s="81"/>
    </row>
    <row r="267" ht="22.5" customHeight="1" hidden="1">
      <c r="T267" s="81"/>
    </row>
    <row r="268" ht="22.5" customHeight="1" hidden="1">
      <c r="T268" s="81"/>
    </row>
    <row r="269" ht="22.5" customHeight="1" hidden="1">
      <c r="T269" s="81"/>
    </row>
    <row r="270" ht="22.5" customHeight="1" hidden="1">
      <c r="T270" s="81"/>
    </row>
    <row r="271" ht="22.5" customHeight="1" hidden="1">
      <c r="T271" s="81"/>
    </row>
    <row r="272" ht="22.5" customHeight="1" hidden="1">
      <c r="T272" s="81"/>
    </row>
    <row r="273" ht="22.5" customHeight="1" hidden="1">
      <c r="T273" s="81"/>
    </row>
    <row r="274" ht="22.5" customHeight="1" hidden="1">
      <c r="T274" s="81"/>
    </row>
    <row r="275" ht="22.5" customHeight="1" hidden="1">
      <c r="T275" s="81"/>
    </row>
    <row r="276" ht="22.5" customHeight="1" hidden="1">
      <c r="T276" s="81"/>
    </row>
    <row r="277" ht="22.5" customHeight="1" hidden="1">
      <c r="T277" s="81"/>
    </row>
    <row r="278" ht="22.5" customHeight="1" hidden="1">
      <c r="T278" s="81"/>
    </row>
    <row r="279" ht="22.5" customHeight="1" hidden="1">
      <c r="T279" s="81"/>
    </row>
    <row r="280" ht="22.5" customHeight="1" hidden="1">
      <c r="T280" s="81"/>
    </row>
    <row r="281" ht="22.5" customHeight="1" hidden="1">
      <c r="T281" s="81"/>
    </row>
    <row r="282" ht="22.5" customHeight="1" hidden="1">
      <c r="T282" s="81"/>
    </row>
    <row r="283" ht="22.5" customHeight="1" hidden="1">
      <c r="T283" s="81"/>
    </row>
    <row r="284" ht="22.5" customHeight="1" hidden="1">
      <c r="T284" s="81"/>
    </row>
    <row r="285" ht="22.5" customHeight="1" hidden="1">
      <c r="T285" s="81"/>
    </row>
    <row r="286" ht="22.5" customHeight="1" hidden="1">
      <c r="T286" s="81"/>
    </row>
    <row r="287" ht="22.5" customHeight="1" hidden="1">
      <c r="T287" s="81"/>
    </row>
    <row r="288" ht="22.5" customHeight="1" hidden="1">
      <c r="T288" s="81"/>
    </row>
    <row r="289" ht="22.5" customHeight="1" hidden="1">
      <c r="T289" s="81"/>
    </row>
    <row r="290" ht="22.5" customHeight="1" hidden="1">
      <c r="T290" s="81"/>
    </row>
    <row r="291" ht="22.5" customHeight="1" hidden="1">
      <c r="T291" s="81"/>
    </row>
    <row r="292" ht="22.5" customHeight="1" hidden="1">
      <c r="T292" s="81"/>
    </row>
    <row r="293" ht="22.5" customHeight="1" hidden="1">
      <c r="T293" s="81"/>
    </row>
    <row r="294" ht="22.5" customHeight="1" hidden="1">
      <c r="T294" s="81"/>
    </row>
    <row r="295" ht="22.5" customHeight="1" hidden="1">
      <c r="T295" s="81"/>
    </row>
    <row r="296" ht="22.5" customHeight="1" hidden="1">
      <c r="T296" s="81"/>
    </row>
    <row r="297" ht="22.5" customHeight="1" hidden="1">
      <c r="T297" s="81"/>
    </row>
    <row r="298" ht="22.5" customHeight="1" hidden="1">
      <c r="T298" s="81"/>
    </row>
    <row r="299" ht="22.5" customHeight="1" hidden="1">
      <c r="T299" s="81"/>
    </row>
    <row r="300" ht="22.5" customHeight="1" hidden="1">
      <c r="T300" s="81"/>
    </row>
    <row r="301" ht="22.5" customHeight="1" hidden="1">
      <c r="T301" s="81"/>
    </row>
    <row r="302" ht="22.5" customHeight="1" hidden="1">
      <c r="T302" s="81"/>
    </row>
    <row r="303" ht="22.5" customHeight="1" hidden="1">
      <c r="T303" s="81"/>
    </row>
    <row r="304" ht="22.5" customHeight="1" hidden="1">
      <c r="T304" s="81"/>
    </row>
    <row r="305" ht="22.5" customHeight="1" hidden="1">
      <c r="T305" s="81"/>
    </row>
    <row r="306" ht="22.5" customHeight="1" hidden="1">
      <c r="T306" s="81"/>
    </row>
    <row r="307" ht="22.5" customHeight="1" hidden="1">
      <c r="T307" s="81"/>
    </row>
    <row r="308" ht="22.5" customHeight="1" hidden="1">
      <c r="T308" s="81"/>
    </row>
    <row r="309" ht="22.5" customHeight="1" hidden="1">
      <c r="T309" s="81"/>
    </row>
    <row r="310" ht="22.5" customHeight="1" hidden="1">
      <c r="T310" s="81"/>
    </row>
    <row r="311" ht="22.5" customHeight="1" hidden="1">
      <c r="T311" s="81"/>
    </row>
    <row r="312" ht="22.5" customHeight="1" hidden="1">
      <c r="T312" s="81"/>
    </row>
    <row r="313" ht="22.5" customHeight="1" hidden="1">
      <c r="T313" s="81"/>
    </row>
    <row r="314" ht="22.5" customHeight="1" hidden="1">
      <c r="T314" s="81"/>
    </row>
    <row r="315" ht="22.5" customHeight="1" hidden="1">
      <c r="T315" s="81"/>
    </row>
    <row r="316" ht="22.5" customHeight="1" hidden="1">
      <c r="T316" s="81"/>
    </row>
    <row r="317" ht="22.5" customHeight="1" hidden="1">
      <c r="T317" s="81"/>
    </row>
    <row r="318" ht="22.5" customHeight="1" hidden="1">
      <c r="T318" s="81"/>
    </row>
    <row r="319" ht="22.5" customHeight="1" hidden="1">
      <c r="T319" s="81"/>
    </row>
    <row r="320" ht="22.5" customHeight="1" hidden="1">
      <c r="T320" s="81"/>
    </row>
    <row r="321" ht="22.5" customHeight="1" hidden="1">
      <c r="T321" s="81"/>
    </row>
    <row r="322" ht="22.5" customHeight="1" hidden="1">
      <c r="T322" s="81"/>
    </row>
    <row r="323" ht="22.5" customHeight="1" hidden="1">
      <c r="T323" s="81"/>
    </row>
    <row r="324" ht="22.5" customHeight="1" hidden="1">
      <c r="T324" s="81"/>
    </row>
    <row r="325" ht="22.5" customHeight="1" hidden="1">
      <c r="T325" s="81"/>
    </row>
    <row r="326" ht="22.5" customHeight="1" hidden="1">
      <c r="T326" s="81"/>
    </row>
    <row r="327" ht="22.5" customHeight="1" hidden="1">
      <c r="T327" s="81"/>
    </row>
    <row r="328" ht="22.5" customHeight="1" hidden="1">
      <c r="T328" s="81"/>
    </row>
    <row r="329" ht="22.5" customHeight="1" hidden="1">
      <c r="T329" s="81"/>
    </row>
    <row r="330" ht="22.5" customHeight="1" hidden="1">
      <c r="T330" s="81"/>
    </row>
    <row r="331" ht="22.5" customHeight="1" hidden="1">
      <c r="T331" s="81"/>
    </row>
    <row r="332" ht="22.5" customHeight="1" hidden="1">
      <c r="T332" s="81"/>
    </row>
    <row r="333" ht="22.5" customHeight="1" hidden="1">
      <c r="T333" s="81"/>
    </row>
    <row r="334" ht="22.5" customHeight="1" hidden="1">
      <c r="T334" s="81"/>
    </row>
    <row r="335" ht="22.5" customHeight="1" hidden="1">
      <c r="T335" s="81"/>
    </row>
    <row r="336" ht="22.5" customHeight="1" hidden="1">
      <c r="T336" s="81"/>
    </row>
    <row r="337" ht="22.5" customHeight="1" hidden="1">
      <c r="T337" s="81"/>
    </row>
    <row r="338" ht="22.5" customHeight="1" hidden="1">
      <c r="T338" s="81"/>
    </row>
    <row r="339" ht="22.5" customHeight="1" hidden="1">
      <c r="T339" s="81"/>
    </row>
    <row r="340" ht="22.5" customHeight="1" hidden="1">
      <c r="T340" s="81"/>
    </row>
    <row r="341" ht="22.5" customHeight="1" hidden="1">
      <c r="T341" s="81"/>
    </row>
    <row r="342" ht="22.5" customHeight="1" hidden="1">
      <c r="T342" s="81"/>
    </row>
    <row r="343" ht="22.5" customHeight="1" hidden="1">
      <c r="T343" s="81"/>
    </row>
    <row r="344" ht="22.5" customHeight="1" hidden="1">
      <c r="T344" s="81"/>
    </row>
    <row r="345" ht="22.5" customHeight="1" hidden="1">
      <c r="T345" s="81"/>
    </row>
    <row r="346" ht="22.5" customHeight="1" hidden="1">
      <c r="T346" s="81"/>
    </row>
    <row r="347" ht="22.5" customHeight="1" hidden="1">
      <c r="T347" s="81"/>
    </row>
    <row r="348" ht="22.5" customHeight="1" hidden="1">
      <c r="T348" s="81"/>
    </row>
    <row r="349" ht="22.5" customHeight="1" hidden="1">
      <c r="T349" s="81"/>
    </row>
    <row r="350" ht="22.5" customHeight="1" hidden="1">
      <c r="T350" s="81"/>
    </row>
    <row r="351" ht="22.5" customHeight="1" hidden="1">
      <c r="T351" s="81"/>
    </row>
    <row r="352" ht="22.5" customHeight="1" hidden="1">
      <c r="T352" s="81"/>
    </row>
    <row r="353" ht="22.5" customHeight="1" hidden="1">
      <c r="T353" s="81"/>
    </row>
    <row r="354" ht="22.5" customHeight="1" hidden="1">
      <c r="T354" s="81"/>
    </row>
    <row r="355" ht="22.5" customHeight="1" hidden="1">
      <c r="T355" s="81"/>
    </row>
    <row r="356" ht="22.5" customHeight="1" hidden="1">
      <c r="T356" s="81"/>
    </row>
    <row r="357" ht="22.5" customHeight="1" hidden="1">
      <c r="T357" s="81"/>
    </row>
    <row r="358" ht="22.5" customHeight="1" hidden="1">
      <c r="T358" s="81"/>
    </row>
    <row r="359" ht="22.5" customHeight="1" hidden="1">
      <c r="T359" s="81"/>
    </row>
    <row r="360" ht="22.5" customHeight="1" hidden="1">
      <c r="T360" s="81"/>
    </row>
    <row r="361" ht="22.5" customHeight="1" hidden="1">
      <c r="T361" s="81"/>
    </row>
    <row r="362" ht="22.5" customHeight="1" hidden="1">
      <c r="T362" s="81"/>
    </row>
    <row r="363" ht="22.5" customHeight="1" hidden="1">
      <c r="T363" s="81"/>
    </row>
    <row r="364" ht="22.5" customHeight="1" hidden="1">
      <c r="T364" s="81"/>
    </row>
    <row r="365" ht="22.5" customHeight="1" hidden="1">
      <c r="T365" s="81"/>
    </row>
    <row r="366" ht="22.5" customHeight="1" hidden="1">
      <c r="T366" s="81"/>
    </row>
    <row r="367" ht="22.5" customHeight="1" hidden="1">
      <c r="T367" s="81"/>
    </row>
    <row r="368" ht="22.5" customHeight="1" hidden="1">
      <c r="T368" s="81"/>
    </row>
    <row r="369" ht="22.5" customHeight="1" hidden="1">
      <c r="T369" s="81"/>
    </row>
    <row r="370" ht="22.5" customHeight="1" hidden="1">
      <c r="T370" s="81"/>
    </row>
    <row r="371" ht="22.5" customHeight="1" hidden="1">
      <c r="T371" s="81"/>
    </row>
    <row r="372" ht="22.5" customHeight="1" hidden="1">
      <c r="T372" s="81"/>
    </row>
    <row r="373" ht="22.5" customHeight="1" hidden="1">
      <c r="T373" s="81"/>
    </row>
    <row r="374" ht="22.5" customHeight="1" hidden="1">
      <c r="T374" s="81"/>
    </row>
    <row r="375" ht="22.5" customHeight="1" hidden="1">
      <c r="T375" s="81"/>
    </row>
    <row r="376" ht="22.5" customHeight="1" hidden="1">
      <c r="T376" s="81"/>
    </row>
    <row r="377" ht="22.5" customHeight="1" hidden="1">
      <c r="T377" s="81"/>
    </row>
    <row r="378" ht="22.5" customHeight="1" hidden="1">
      <c r="T378" s="81"/>
    </row>
    <row r="379" ht="22.5" customHeight="1" hidden="1">
      <c r="T379" s="81"/>
    </row>
    <row r="380" ht="22.5" customHeight="1" hidden="1">
      <c r="T380" s="81"/>
    </row>
    <row r="381" ht="22.5" customHeight="1">
      <c r="T381" s="81"/>
    </row>
    <row r="382" ht="22.5" customHeight="1">
      <c r="T382" s="81"/>
    </row>
    <row r="383" ht="22.5" customHeight="1">
      <c r="T383" s="81"/>
    </row>
    <row r="384" ht="22.5" customHeight="1">
      <c r="T384" s="81"/>
    </row>
    <row r="385" ht="22.5" customHeight="1">
      <c r="T385" s="81"/>
    </row>
    <row r="386" ht="22.5" customHeight="1">
      <c r="T386" s="81"/>
    </row>
    <row r="387" ht="22.5" customHeight="1">
      <c r="T387" s="81"/>
    </row>
    <row r="388" ht="22.5" customHeight="1">
      <c r="T388" s="81"/>
    </row>
    <row r="389" ht="22.5" customHeight="1">
      <c r="T389" s="81"/>
    </row>
    <row r="390" ht="22.5" customHeight="1">
      <c r="T390" s="81"/>
    </row>
    <row r="391" ht="22.5" customHeight="1">
      <c r="T391" s="81"/>
    </row>
    <row r="392" ht="22.5" customHeight="1">
      <c r="T392" s="81"/>
    </row>
    <row r="393" ht="22.5" customHeight="1">
      <c r="T393" s="81"/>
    </row>
    <row r="394" ht="22.5" customHeight="1">
      <c r="T394" s="81"/>
    </row>
    <row r="395" ht="22.5" customHeight="1">
      <c r="T395" s="81"/>
    </row>
    <row r="396" ht="22.5" customHeight="1">
      <c r="T396" s="81"/>
    </row>
    <row r="397" ht="22.5" customHeight="1">
      <c r="T397" s="81"/>
    </row>
    <row r="398" ht="22.5" customHeight="1">
      <c r="T398" s="81"/>
    </row>
    <row r="399" ht="22.5" customHeight="1">
      <c r="T399" s="81"/>
    </row>
    <row r="400" ht="22.5" customHeight="1">
      <c r="T400" s="81"/>
    </row>
    <row r="401" ht="22.5" customHeight="1">
      <c r="T401" s="81"/>
    </row>
    <row r="402" ht="22.5" customHeight="1">
      <c r="T402" s="81"/>
    </row>
    <row r="403" ht="22.5" customHeight="1">
      <c r="T403" s="81"/>
    </row>
    <row r="404" ht="22.5" customHeight="1">
      <c r="T404" s="81"/>
    </row>
    <row r="405" ht="22.5" customHeight="1">
      <c r="T405" s="81"/>
    </row>
    <row r="406" ht="22.5" customHeight="1">
      <c r="T406" s="81"/>
    </row>
    <row r="407" ht="22.5" customHeight="1">
      <c r="T407" s="81"/>
    </row>
    <row r="408" ht="22.5" customHeight="1">
      <c r="T408" s="81"/>
    </row>
    <row r="409" ht="22.5" customHeight="1">
      <c r="T409" s="81"/>
    </row>
    <row r="410" ht="22.5" customHeight="1">
      <c r="T410" s="81"/>
    </row>
    <row r="411" ht="22.5" customHeight="1">
      <c r="T411" s="81"/>
    </row>
    <row r="412" ht="22.5" customHeight="1">
      <c r="T412" s="81"/>
    </row>
    <row r="413" ht="22.5" customHeight="1">
      <c r="T413" s="81"/>
    </row>
    <row r="414" ht="22.5" customHeight="1">
      <c r="T414" s="81"/>
    </row>
    <row r="415" ht="22.5" customHeight="1">
      <c r="T415" s="81"/>
    </row>
    <row r="416" ht="22.5" customHeight="1">
      <c r="T416" s="81"/>
    </row>
    <row r="417" ht="22.5" customHeight="1">
      <c r="T417" s="81"/>
    </row>
    <row r="418" ht="22.5" customHeight="1">
      <c r="T418" s="81"/>
    </row>
    <row r="419" ht="22.5" customHeight="1">
      <c r="T419" s="81"/>
    </row>
    <row r="420" ht="22.5" customHeight="1">
      <c r="T420" s="81"/>
    </row>
    <row r="421" ht="22.5" customHeight="1">
      <c r="T421" s="81"/>
    </row>
    <row r="422" ht="22.5" customHeight="1">
      <c r="T422" s="81"/>
    </row>
    <row r="423" ht="22.5" customHeight="1">
      <c r="T423" s="81"/>
    </row>
    <row r="424" ht="22.5" customHeight="1">
      <c r="T424" s="81"/>
    </row>
    <row r="425" ht="22.5" customHeight="1">
      <c r="T425" s="81"/>
    </row>
    <row r="426" ht="22.5" customHeight="1">
      <c r="T426" s="81"/>
    </row>
    <row r="427" ht="22.5" customHeight="1">
      <c r="T427" s="81"/>
    </row>
    <row r="428" ht="22.5" customHeight="1">
      <c r="T428" s="81"/>
    </row>
    <row r="429" ht="22.5" customHeight="1">
      <c r="T429" s="81"/>
    </row>
    <row r="430" ht="22.5" customHeight="1">
      <c r="T430" s="81"/>
    </row>
    <row r="431" ht="22.5" customHeight="1">
      <c r="T431" s="81"/>
    </row>
    <row r="432" ht="22.5" customHeight="1">
      <c r="T432" s="81"/>
    </row>
    <row r="433" ht="22.5" customHeight="1">
      <c r="T433" s="81"/>
    </row>
  </sheetData>
  <sheetProtection/>
  <mergeCells count="59">
    <mergeCell ref="A22:A24"/>
    <mergeCell ref="AS24:AT24"/>
    <mergeCell ref="AS27:AT27"/>
    <mergeCell ref="A75:T75"/>
    <mergeCell ref="N48:T48"/>
    <mergeCell ref="A49:T49"/>
    <mergeCell ref="A51:T51"/>
    <mergeCell ref="B52:D52"/>
    <mergeCell ref="R52:T52"/>
    <mergeCell ref="E46:F46"/>
    <mergeCell ref="A1:T1"/>
    <mergeCell ref="A3:T3"/>
    <mergeCell ref="A4:T4"/>
    <mergeCell ref="R5:T5"/>
    <mergeCell ref="A2:T2"/>
    <mergeCell ref="D9:D11"/>
    <mergeCell ref="H5:L5"/>
    <mergeCell ref="M5:Q5"/>
    <mergeCell ref="B9:B11"/>
    <mergeCell ref="F9:F11"/>
    <mergeCell ref="I52:L52"/>
    <mergeCell ref="H40:L40"/>
    <mergeCell ref="M40:Q40"/>
    <mergeCell ref="E43:F43"/>
    <mergeCell ref="E45:F45"/>
    <mergeCell ref="N52:Q52"/>
    <mergeCell ref="E44:F44"/>
    <mergeCell ref="E40:F40"/>
    <mergeCell ref="E12:E14"/>
    <mergeCell ref="D15:D17"/>
    <mergeCell ref="E15:E17"/>
    <mergeCell ref="D18:D20"/>
    <mergeCell ref="E18:E20"/>
    <mergeCell ref="E42:F42"/>
    <mergeCell ref="A39:T39"/>
    <mergeCell ref="R40:T40"/>
    <mergeCell ref="D22:D24"/>
    <mergeCell ref="E22:E24"/>
    <mergeCell ref="E41:F41"/>
    <mergeCell ref="D7:D8"/>
    <mergeCell ref="E7:E8"/>
    <mergeCell ref="F7:F8"/>
    <mergeCell ref="B22:B24"/>
    <mergeCell ref="A9:A11"/>
    <mergeCell ref="A12:A14"/>
    <mergeCell ref="A15:A17"/>
    <mergeCell ref="A18:A20"/>
    <mergeCell ref="D12:D14"/>
    <mergeCell ref="A7:A8"/>
    <mergeCell ref="B7:B8"/>
    <mergeCell ref="E9:E11"/>
    <mergeCell ref="F12:F14"/>
    <mergeCell ref="F15:F17"/>
    <mergeCell ref="F18:F20"/>
    <mergeCell ref="F22:F24"/>
    <mergeCell ref="C13:C14"/>
    <mergeCell ref="B12:B14"/>
    <mergeCell ref="B15:B17"/>
    <mergeCell ref="B18:B20"/>
  </mergeCells>
  <printOptions/>
  <pageMargins left="0.7480314960629921" right="0.3937007874015748" top="0.4724409448818898" bottom="0.2362204724409449" header="0.2755905511811024" footer="0.1968503937007874"/>
  <pageSetup horizontalDpi="600" verticalDpi="600" orientation="portrait" paperSize="9" scale="89" r:id="rId1"/>
  <rowBreaks count="1" manualBreakCount="1">
    <brk id="4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434"/>
  <sheetViews>
    <sheetView tabSelected="1" view="pageBreakPreview" zoomScale="85" zoomScaleNormal="70" zoomScaleSheetLayoutView="85" zoomScalePageLayoutView="0" workbookViewId="0" topLeftCell="A26">
      <selection activeCell="A3" sqref="A3:T3"/>
    </sheetView>
  </sheetViews>
  <sheetFormatPr defaultColWidth="9.00390625" defaultRowHeight="22.5" customHeight="1"/>
  <cols>
    <col min="1" max="1" width="3.125" style="1" customWidth="1"/>
    <col min="2" max="2" width="3.875" style="2" customWidth="1"/>
    <col min="3" max="3" width="4.375" style="2" hidden="1" customWidth="1"/>
    <col min="4" max="4" width="15.375" style="31" customWidth="1"/>
    <col min="5" max="5" width="7.375" style="31" customWidth="1"/>
    <col min="6" max="6" width="22.375" style="61" customWidth="1"/>
    <col min="7" max="7" width="9.875" style="62" customWidth="1"/>
    <col min="8" max="8" width="2.875" style="183" customWidth="1"/>
    <col min="9" max="9" width="1.75390625" style="4" customWidth="1"/>
    <col min="10" max="10" width="1.25" style="40" customWidth="1"/>
    <col min="11" max="11" width="1.75390625" style="4" customWidth="1"/>
    <col min="12" max="12" width="3.375" style="5" customWidth="1"/>
    <col min="13" max="13" width="2.875" style="189" customWidth="1"/>
    <col min="14" max="14" width="1.75390625" style="4" customWidth="1"/>
    <col min="15" max="15" width="1.37890625" style="40" customWidth="1"/>
    <col min="16" max="16" width="1.75390625" style="4" customWidth="1"/>
    <col min="17" max="17" width="3.25390625" style="5" customWidth="1"/>
    <col min="18" max="18" width="6.25390625" style="27" customWidth="1"/>
    <col min="19" max="19" width="1.75390625" style="43" customWidth="1"/>
    <col min="20" max="20" width="6.25390625" style="30" customWidth="1"/>
    <col min="21" max="21" width="4.625" style="29" hidden="1" customWidth="1"/>
    <col min="22" max="22" width="4.50390625" style="29" hidden="1" customWidth="1"/>
    <col min="23" max="28" width="4.625" style="1" hidden="1" customWidth="1"/>
    <col min="29" max="29" width="5.25390625" style="1" hidden="1" customWidth="1"/>
    <col min="30" max="30" width="5.75390625" style="1" hidden="1" customWidth="1"/>
    <col min="31" max="32" width="4.625" style="1" hidden="1" customWidth="1"/>
    <col min="33" max="33" width="5.625" style="1" hidden="1" customWidth="1"/>
    <col min="34" max="34" width="7.125" style="1" hidden="1" customWidth="1"/>
    <col min="35" max="41" width="4.625" style="1" hidden="1" customWidth="1"/>
    <col min="42" max="42" width="4.25390625" style="1" hidden="1" customWidth="1"/>
    <col min="43" max="43" width="6.375" style="1" hidden="1" customWidth="1"/>
    <col min="44" max="44" width="6.625" style="1" hidden="1" customWidth="1"/>
    <col min="45" max="46" width="6.125" style="1" hidden="1" customWidth="1"/>
    <col min="47" max="54" width="3.75390625" style="1" customWidth="1"/>
    <col min="55" max="16384" width="9.00390625" style="1" customWidth="1"/>
  </cols>
  <sheetData>
    <row r="1" spans="1:20" ht="22.5" customHeight="1">
      <c r="A1" s="229" t="s">
        <v>202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</row>
    <row r="2" spans="1:20" ht="15" customHeight="1">
      <c r="A2" s="234" t="s">
        <v>242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</row>
    <row r="3" spans="1:20" ht="13.5">
      <c r="A3" s="249" t="s">
        <v>162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</row>
    <row r="4" ht="9" customHeight="1"/>
    <row r="5" spans="1:22" ht="21" customHeight="1">
      <c r="A5" s="231" t="s">
        <v>164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6"/>
      <c r="V5" s="6"/>
    </row>
    <row r="6" spans="1:44" s="3" customFormat="1" ht="21" customHeight="1">
      <c r="A6" s="136" t="s">
        <v>0</v>
      </c>
      <c r="B6" s="246" t="s">
        <v>1</v>
      </c>
      <c r="C6" s="246"/>
      <c r="D6" s="247"/>
      <c r="E6" s="135" t="s">
        <v>105</v>
      </c>
      <c r="F6" s="90" t="s">
        <v>104</v>
      </c>
      <c r="G6" s="85" t="s">
        <v>106</v>
      </c>
      <c r="H6" s="226" t="s">
        <v>3</v>
      </c>
      <c r="I6" s="227"/>
      <c r="J6" s="227"/>
      <c r="K6" s="227"/>
      <c r="L6" s="228"/>
      <c r="M6" s="226" t="s">
        <v>67</v>
      </c>
      <c r="N6" s="227"/>
      <c r="O6" s="227"/>
      <c r="P6" s="227"/>
      <c r="Q6" s="228"/>
      <c r="R6" s="220" t="s">
        <v>5</v>
      </c>
      <c r="S6" s="221"/>
      <c r="T6" s="222"/>
      <c r="U6" s="9" t="s">
        <v>6</v>
      </c>
      <c r="V6" s="10" t="s">
        <v>7</v>
      </c>
      <c r="W6" s="11" t="s">
        <v>8</v>
      </c>
      <c r="X6" s="12" t="s">
        <v>9</v>
      </c>
      <c r="Y6" s="13" t="s">
        <v>10</v>
      </c>
      <c r="Z6" s="13" t="s">
        <v>11</v>
      </c>
      <c r="AA6" s="13" t="s">
        <v>12</v>
      </c>
      <c r="AB6" s="13" t="s">
        <v>13</v>
      </c>
      <c r="AC6" s="14" t="s">
        <v>14</v>
      </c>
      <c r="AD6" s="13" t="s">
        <v>15</v>
      </c>
      <c r="AE6" s="12" t="s">
        <v>16</v>
      </c>
      <c r="AF6" s="13" t="s">
        <v>17</v>
      </c>
      <c r="AG6" s="13" t="s">
        <v>18</v>
      </c>
      <c r="AH6" s="13" t="s">
        <v>19</v>
      </c>
      <c r="AI6" s="13" t="s">
        <v>20</v>
      </c>
      <c r="AJ6" s="13" t="s">
        <v>21</v>
      </c>
      <c r="AK6" s="13" t="s">
        <v>22</v>
      </c>
      <c r="AL6" s="12" t="s">
        <v>23</v>
      </c>
      <c r="AM6" s="13" t="s">
        <v>24</v>
      </c>
      <c r="AN6" s="13" t="s">
        <v>25</v>
      </c>
      <c r="AO6" s="13" t="s">
        <v>26</v>
      </c>
      <c r="AP6" s="13" t="s">
        <v>27</v>
      </c>
      <c r="AQ6" s="13" t="s">
        <v>28</v>
      </c>
      <c r="AR6" s="13" t="s">
        <v>29</v>
      </c>
    </row>
    <row r="7" spans="1:44" ht="21.75" customHeight="1">
      <c r="A7" s="103">
        <v>1</v>
      </c>
      <c r="B7" s="90" t="s">
        <v>76</v>
      </c>
      <c r="C7" s="90"/>
      <c r="D7" s="86" t="s">
        <v>168</v>
      </c>
      <c r="E7" s="86" t="s">
        <v>43</v>
      </c>
      <c r="F7" s="90" t="s">
        <v>216</v>
      </c>
      <c r="G7" s="90" t="s">
        <v>223</v>
      </c>
      <c r="H7" s="164">
        <f>IF(AG7&gt;=10,1,"")</f>
      </c>
      <c r="I7" s="106">
        <f>IF(AG7&gt;=10,RIGHT(AG7,1),AG7)</f>
        <v>8</v>
      </c>
      <c r="J7" s="105" t="s">
        <v>32</v>
      </c>
      <c r="K7" s="106">
        <f>AJ7</f>
        <v>3</v>
      </c>
      <c r="L7" s="107">
        <f>AK7</f>
        <v>0</v>
      </c>
      <c r="M7" s="176">
        <f>IF(Z7&gt;=10,1,"")</f>
      </c>
      <c r="N7" s="106">
        <f>IF(Z7&gt;=10,RIGHT(Z7,1),Z7)</f>
        <v>8</v>
      </c>
      <c r="O7" s="105" t="s">
        <v>32</v>
      </c>
      <c r="P7" s="106">
        <f>AC7</f>
        <v>4</v>
      </c>
      <c r="Q7" s="108">
        <f>AD7</f>
        <v>5</v>
      </c>
      <c r="R7" s="21">
        <v>9</v>
      </c>
      <c r="S7" s="44" t="s">
        <v>32</v>
      </c>
      <c r="T7" s="46" t="s">
        <v>103</v>
      </c>
      <c r="U7" s="22">
        <v>15</v>
      </c>
      <c r="V7" s="23">
        <v>15</v>
      </c>
      <c r="W7" s="24">
        <f>R7*60+T7</f>
        <v>540</v>
      </c>
      <c r="X7" s="25">
        <f aca="true" t="shared" si="0" ref="X7:X41">W7-V7</f>
        <v>525</v>
      </c>
      <c r="Y7" s="26">
        <f aca="true" t="shared" si="1" ref="Y7:Y48">X7/60</f>
        <v>8.75</v>
      </c>
      <c r="Z7" s="26">
        <f aca="true" t="shared" si="2" ref="Z7:Z48">TRUNC(Y7,0)</f>
        <v>8</v>
      </c>
      <c r="AA7" s="26">
        <f aca="true" t="shared" si="3" ref="AA7:AA41">MOD(X7,60)</f>
        <v>45</v>
      </c>
      <c r="AB7" s="26">
        <f aca="true" t="shared" si="4" ref="AB7:AB48">AA7/10</f>
        <v>4.5</v>
      </c>
      <c r="AC7" s="26">
        <f aca="true" t="shared" si="5" ref="AC7:AC48">TRUNC(AB7,0)</f>
        <v>4</v>
      </c>
      <c r="AD7" s="26">
        <f aca="true" t="shared" si="6" ref="AD7:AD41">(AB7-AC7)*10</f>
        <v>5</v>
      </c>
      <c r="AE7" s="25">
        <f aca="true" t="shared" si="7" ref="AE7:AE41">X7-U7</f>
        <v>510</v>
      </c>
      <c r="AF7" s="26">
        <f aca="true" t="shared" si="8" ref="AF7:AF48">AE7/60</f>
        <v>8.5</v>
      </c>
      <c r="AG7" s="26">
        <f aca="true" t="shared" si="9" ref="AG7:AG48">TRUNC(AF7,0)</f>
        <v>8</v>
      </c>
      <c r="AH7" s="26">
        <f aca="true" t="shared" si="10" ref="AH7:AH41">MOD(AE7,60)</f>
        <v>30</v>
      </c>
      <c r="AI7" s="26">
        <f aca="true" t="shared" si="11" ref="AI7:AI48">AH7/10</f>
        <v>3</v>
      </c>
      <c r="AJ7" s="26">
        <f aca="true" t="shared" si="12" ref="AJ7:AJ48">TRUNC(AI7,0)</f>
        <v>3</v>
      </c>
      <c r="AK7" s="26">
        <f aca="true" t="shared" si="13" ref="AK7:AK41">(AI7-AJ7)*10</f>
        <v>0</v>
      </c>
      <c r="AL7" s="25" t="e">
        <f>AE7-#REF!</f>
        <v>#REF!</v>
      </c>
      <c r="AM7" s="26" t="e">
        <f aca="true" t="shared" si="14" ref="AM7:AM48">AL7/60</f>
        <v>#REF!</v>
      </c>
      <c r="AN7" s="26" t="e">
        <f aca="true" t="shared" si="15" ref="AN7:AN48">TRUNC(AM7,0)</f>
        <v>#REF!</v>
      </c>
      <c r="AO7" s="26" t="e">
        <f aca="true" t="shared" si="16" ref="AO7:AO41">MOD(AL7,60)</f>
        <v>#REF!</v>
      </c>
      <c r="AP7" s="26" t="e">
        <f aca="true" t="shared" si="17" ref="AP7:AP48">AO7/10</f>
        <v>#REF!</v>
      </c>
      <c r="AQ7" s="26" t="e">
        <f aca="true" t="shared" si="18" ref="AQ7:AQ48">TRUNC(AP7,0)</f>
        <v>#REF!</v>
      </c>
      <c r="AR7" s="26" t="e">
        <f aca="true" t="shared" si="19" ref="AR7:AR41">(AP7-AQ7)*10</f>
        <v>#REF!</v>
      </c>
    </row>
    <row r="8" spans="1:44" ht="21.75" customHeight="1">
      <c r="A8" s="213">
        <v>8</v>
      </c>
      <c r="B8" s="210" t="s">
        <v>75</v>
      </c>
      <c r="C8" s="90"/>
      <c r="D8" s="214" t="s">
        <v>92</v>
      </c>
      <c r="E8" s="211" t="s">
        <v>31</v>
      </c>
      <c r="F8" s="210" t="s">
        <v>233</v>
      </c>
      <c r="G8" s="142" t="s">
        <v>77</v>
      </c>
      <c r="H8" s="185">
        <f>IF(AG20&gt;=10,1,"")</f>
      </c>
      <c r="I8" s="144">
        <f>IF(AG20&gt;=10,RIGHT(AG20,1),AG20)</f>
        <v>8</v>
      </c>
      <c r="J8" s="143" t="s">
        <v>32</v>
      </c>
      <c r="K8" s="144">
        <f>AJ20</f>
        <v>4</v>
      </c>
      <c r="L8" s="145">
        <f>AK20</f>
        <v>5</v>
      </c>
      <c r="M8" s="194">
        <f>IF(Z20&gt;=10,1,"")</f>
      </c>
      <c r="N8" s="144">
        <f>IF(Z20&gt;=10,RIGHT(Z20,1),Z20)</f>
        <v>9</v>
      </c>
      <c r="O8" s="143" t="s">
        <v>32</v>
      </c>
      <c r="P8" s="144">
        <f>AC20</f>
        <v>0</v>
      </c>
      <c r="Q8" s="145">
        <f>AD20</f>
        <v>0</v>
      </c>
      <c r="R8" s="52">
        <v>9</v>
      </c>
      <c r="S8" s="153" t="s">
        <v>32</v>
      </c>
      <c r="T8" s="89" t="s">
        <v>46</v>
      </c>
      <c r="U8" s="22">
        <v>15</v>
      </c>
      <c r="V8" s="23">
        <v>15</v>
      </c>
      <c r="W8" s="24">
        <f aca="true" t="shared" si="20" ref="W8:W19">R10*60+T10</f>
        <v>590</v>
      </c>
      <c r="X8" s="25">
        <f t="shared" si="0"/>
        <v>575</v>
      </c>
      <c r="Y8" s="26">
        <f t="shared" si="1"/>
        <v>9.583333333333334</v>
      </c>
      <c r="Z8" s="26">
        <f t="shared" si="2"/>
        <v>9</v>
      </c>
      <c r="AA8" s="26">
        <f t="shared" si="3"/>
        <v>35</v>
      </c>
      <c r="AB8" s="26">
        <f t="shared" si="4"/>
        <v>3.5</v>
      </c>
      <c r="AC8" s="26">
        <f t="shared" si="5"/>
        <v>3</v>
      </c>
      <c r="AD8" s="26">
        <f t="shared" si="6"/>
        <v>5</v>
      </c>
      <c r="AE8" s="25">
        <f t="shared" si="7"/>
        <v>560</v>
      </c>
      <c r="AF8" s="26">
        <f t="shared" si="8"/>
        <v>9.333333333333334</v>
      </c>
      <c r="AG8" s="26">
        <f t="shared" si="9"/>
        <v>9</v>
      </c>
      <c r="AH8" s="26">
        <f t="shared" si="10"/>
        <v>20</v>
      </c>
      <c r="AI8" s="26">
        <f t="shared" si="11"/>
        <v>2</v>
      </c>
      <c r="AJ8" s="26">
        <f t="shared" si="12"/>
        <v>2</v>
      </c>
      <c r="AK8" s="26">
        <f t="shared" si="13"/>
        <v>0</v>
      </c>
      <c r="AL8" s="25" t="e">
        <f>AE8-#REF!</f>
        <v>#REF!</v>
      </c>
      <c r="AM8" s="26" t="e">
        <f t="shared" si="14"/>
        <v>#REF!</v>
      </c>
      <c r="AN8" s="26" t="e">
        <f t="shared" si="15"/>
        <v>#REF!</v>
      </c>
      <c r="AO8" s="26" t="e">
        <f t="shared" si="16"/>
        <v>#REF!</v>
      </c>
      <c r="AP8" s="26" t="e">
        <f t="shared" si="17"/>
        <v>#REF!</v>
      </c>
      <c r="AQ8" s="26" t="e">
        <f t="shared" si="18"/>
        <v>#REF!</v>
      </c>
      <c r="AR8" s="26" t="e">
        <f t="shared" si="19"/>
        <v>#REF!</v>
      </c>
    </row>
    <row r="9" spans="1:46" ht="21.75" customHeight="1">
      <c r="A9" s="213"/>
      <c r="B9" s="210"/>
      <c r="C9" s="90"/>
      <c r="D9" s="214"/>
      <c r="E9" s="248"/>
      <c r="F9" s="210"/>
      <c r="G9" s="146" t="s">
        <v>79</v>
      </c>
      <c r="H9" s="184"/>
      <c r="I9" s="148">
        <v>9</v>
      </c>
      <c r="J9" s="147" t="s">
        <v>32</v>
      </c>
      <c r="K9" s="148">
        <v>0</v>
      </c>
      <c r="L9" s="149">
        <v>0</v>
      </c>
      <c r="M9" s="195"/>
      <c r="N9" s="148">
        <v>9</v>
      </c>
      <c r="O9" s="147" t="s">
        <v>32</v>
      </c>
      <c r="P9" s="148">
        <v>1</v>
      </c>
      <c r="Q9" s="149">
        <v>5</v>
      </c>
      <c r="R9" s="138">
        <v>12</v>
      </c>
      <c r="S9" s="197" t="s">
        <v>196</v>
      </c>
      <c r="T9" s="139" t="s">
        <v>208</v>
      </c>
      <c r="U9" s="22">
        <v>15</v>
      </c>
      <c r="V9" s="23">
        <v>15</v>
      </c>
      <c r="W9" s="24">
        <f t="shared" si="20"/>
        <v>565</v>
      </c>
      <c r="X9" s="25">
        <f t="shared" si="0"/>
        <v>550</v>
      </c>
      <c r="Y9" s="26">
        <f t="shared" si="1"/>
        <v>9.166666666666666</v>
      </c>
      <c r="Z9" s="26">
        <f t="shared" si="2"/>
        <v>9</v>
      </c>
      <c r="AA9" s="26">
        <f t="shared" si="3"/>
        <v>10</v>
      </c>
      <c r="AB9" s="26">
        <f t="shared" si="4"/>
        <v>1</v>
      </c>
      <c r="AC9" s="26">
        <f t="shared" si="5"/>
        <v>1</v>
      </c>
      <c r="AD9" s="26">
        <f t="shared" si="6"/>
        <v>0</v>
      </c>
      <c r="AE9" s="25">
        <f t="shared" si="7"/>
        <v>535</v>
      </c>
      <c r="AF9" s="26">
        <f t="shared" si="8"/>
        <v>8.916666666666666</v>
      </c>
      <c r="AG9" s="26">
        <f t="shared" si="9"/>
        <v>8</v>
      </c>
      <c r="AH9" s="26">
        <f t="shared" si="10"/>
        <v>55</v>
      </c>
      <c r="AI9" s="26">
        <f t="shared" si="11"/>
        <v>5.5</v>
      </c>
      <c r="AJ9" s="26">
        <f t="shared" si="12"/>
        <v>5</v>
      </c>
      <c r="AK9" s="26">
        <f t="shared" si="13"/>
        <v>5</v>
      </c>
      <c r="AL9" s="25" t="e">
        <f>AE9-#REF!</f>
        <v>#REF!</v>
      </c>
      <c r="AM9" s="26" t="e">
        <f t="shared" si="14"/>
        <v>#REF!</v>
      </c>
      <c r="AN9" s="26" t="e">
        <f t="shared" si="15"/>
        <v>#REF!</v>
      </c>
      <c r="AO9" s="26" t="e">
        <f t="shared" si="16"/>
        <v>#REF!</v>
      </c>
      <c r="AP9" s="26" t="e">
        <f t="shared" si="17"/>
        <v>#REF!</v>
      </c>
      <c r="AQ9" s="26" t="e">
        <f t="shared" si="18"/>
        <v>#REF!</v>
      </c>
      <c r="AR9" s="26" t="e">
        <f t="shared" si="19"/>
        <v>#REF!</v>
      </c>
      <c r="AS9" s="1">
        <f>2.5*13</f>
        <v>32.5</v>
      </c>
      <c r="AT9" s="1">
        <f>35</f>
        <v>35</v>
      </c>
    </row>
    <row r="10" spans="1:44" ht="21.75" customHeight="1">
      <c r="A10" s="213">
        <v>2</v>
      </c>
      <c r="B10" s="210" t="s">
        <v>75</v>
      </c>
      <c r="C10" s="90"/>
      <c r="D10" s="214" t="s">
        <v>86</v>
      </c>
      <c r="E10" s="211" t="s">
        <v>31</v>
      </c>
      <c r="F10" s="210" t="s">
        <v>231</v>
      </c>
      <c r="G10" s="142" t="s">
        <v>77</v>
      </c>
      <c r="H10" s="159">
        <f>IF(AG8&gt;=10,1,"")</f>
      </c>
      <c r="I10" s="154">
        <f>IF(AG8&gt;=10,RIGHT(AG8,1),AG8)</f>
        <v>9</v>
      </c>
      <c r="J10" s="143" t="s">
        <v>32</v>
      </c>
      <c r="K10" s="144">
        <f aca="true" t="shared" si="21" ref="K10:K21">AJ8</f>
        <v>2</v>
      </c>
      <c r="L10" s="145">
        <f aca="true" t="shared" si="22" ref="L10:L21">AK8</f>
        <v>0</v>
      </c>
      <c r="M10" s="194">
        <f>IF(Z8&gt;=10,1,"")</f>
      </c>
      <c r="N10" s="144">
        <f>IF(Z8&gt;=10,RIGHT(Z8,1),Z8)</f>
        <v>9</v>
      </c>
      <c r="O10" s="143" t="s">
        <v>32</v>
      </c>
      <c r="P10" s="144">
        <f aca="true" t="shared" si="23" ref="P10:P21">AC8</f>
        <v>3</v>
      </c>
      <c r="Q10" s="145">
        <f aca="true" t="shared" si="24" ref="Q10:Q21">AD8</f>
        <v>5</v>
      </c>
      <c r="R10" s="52">
        <v>9</v>
      </c>
      <c r="S10" s="153" t="s">
        <v>32</v>
      </c>
      <c r="T10" s="89" t="s">
        <v>59</v>
      </c>
      <c r="U10" s="22">
        <v>15</v>
      </c>
      <c r="V10" s="23">
        <v>15</v>
      </c>
      <c r="W10" s="24">
        <f t="shared" si="20"/>
        <v>575</v>
      </c>
      <c r="X10" s="25">
        <f t="shared" si="0"/>
        <v>560</v>
      </c>
      <c r="Y10" s="26">
        <f t="shared" si="1"/>
        <v>9.333333333333334</v>
      </c>
      <c r="Z10" s="26">
        <f t="shared" si="2"/>
        <v>9</v>
      </c>
      <c r="AA10" s="26">
        <f t="shared" si="3"/>
        <v>20</v>
      </c>
      <c r="AB10" s="26">
        <f t="shared" si="4"/>
        <v>2</v>
      </c>
      <c r="AC10" s="26">
        <f t="shared" si="5"/>
        <v>2</v>
      </c>
      <c r="AD10" s="26">
        <f t="shared" si="6"/>
        <v>0</v>
      </c>
      <c r="AE10" s="25">
        <f t="shared" si="7"/>
        <v>545</v>
      </c>
      <c r="AF10" s="26">
        <f t="shared" si="8"/>
        <v>9.083333333333334</v>
      </c>
      <c r="AG10" s="26">
        <f t="shared" si="9"/>
        <v>9</v>
      </c>
      <c r="AH10" s="26">
        <f t="shared" si="10"/>
        <v>5</v>
      </c>
      <c r="AI10" s="26">
        <f t="shared" si="11"/>
        <v>0.5</v>
      </c>
      <c r="AJ10" s="26">
        <f t="shared" si="12"/>
        <v>0</v>
      </c>
      <c r="AK10" s="26">
        <f t="shared" si="13"/>
        <v>5</v>
      </c>
      <c r="AL10" s="25" t="e">
        <f>AE10-#REF!</f>
        <v>#REF!</v>
      </c>
      <c r="AM10" s="26" t="e">
        <f t="shared" si="14"/>
        <v>#REF!</v>
      </c>
      <c r="AN10" s="26" t="e">
        <f t="shared" si="15"/>
        <v>#REF!</v>
      </c>
      <c r="AO10" s="26" t="e">
        <f t="shared" si="16"/>
        <v>#REF!</v>
      </c>
      <c r="AP10" s="26" t="e">
        <f t="shared" si="17"/>
        <v>#REF!</v>
      </c>
      <c r="AQ10" s="26" t="e">
        <f t="shared" si="18"/>
        <v>#REF!</v>
      </c>
      <c r="AR10" s="26" t="e">
        <f t="shared" si="19"/>
        <v>#REF!</v>
      </c>
    </row>
    <row r="11" spans="1:44" ht="21.75" customHeight="1">
      <c r="A11" s="213"/>
      <c r="B11" s="210"/>
      <c r="C11" s="90"/>
      <c r="D11" s="214"/>
      <c r="E11" s="248"/>
      <c r="F11" s="210"/>
      <c r="G11" s="146" t="s">
        <v>79</v>
      </c>
      <c r="H11" s="184">
        <f aca="true" t="shared" si="25" ref="H11:H21">IF(AG9&gt;=10,1,"")</f>
      </c>
      <c r="I11" s="148">
        <v>9</v>
      </c>
      <c r="J11" s="147" t="s">
        <v>32</v>
      </c>
      <c r="K11" s="148">
        <v>3</v>
      </c>
      <c r="L11" s="149">
        <v>0</v>
      </c>
      <c r="M11" s="195">
        <f aca="true" t="shared" si="26" ref="M11:M21">IF(Z9&gt;=10,1,"")</f>
      </c>
      <c r="N11" s="148">
        <f aca="true" t="shared" si="27" ref="N11:N21">IF(Z9&gt;=10,RIGHT(Z9,1),Z9)</f>
        <v>9</v>
      </c>
      <c r="O11" s="147" t="s">
        <v>32</v>
      </c>
      <c r="P11" s="148">
        <v>4</v>
      </c>
      <c r="Q11" s="149">
        <v>5</v>
      </c>
      <c r="R11" s="138">
        <v>9</v>
      </c>
      <c r="S11" s="197" t="s">
        <v>196</v>
      </c>
      <c r="T11" s="139" t="s">
        <v>203</v>
      </c>
      <c r="U11" s="22">
        <v>15</v>
      </c>
      <c r="V11" s="23">
        <v>15</v>
      </c>
      <c r="W11" s="24">
        <f t="shared" si="20"/>
        <v>625</v>
      </c>
      <c r="X11" s="25">
        <f>W11-V11</f>
        <v>610</v>
      </c>
      <c r="Y11" s="26">
        <f t="shared" si="1"/>
        <v>10.166666666666666</v>
      </c>
      <c r="Z11" s="26">
        <f t="shared" si="2"/>
        <v>10</v>
      </c>
      <c r="AA11" s="26">
        <f>MOD(X11,60)</f>
        <v>10</v>
      </c>
      <c r="AB11" s="26">
        <f t="shared" si="4"/>
        <v>1</v>
      </c>
      <c r="AC11" s="26">
        <f t="shared" si="5"/>
        <v>1</v>
      </c>
      <c r="AD11" s="26">
        <f>(AB11-AC11)*10</f>
        <v>0</v>
      </c>
      <c r="AE11" s="25">
        <f>X11-U11</f>
        <v>595</v>
      </c>
      <c r="AF11" s="26">
        <f t="shared" si="8"/>
        <v>9.916666666666666</v>
      </c>
      <c r="AG11" s="26">
        <f t="shared" si="9"/>
        <v>9</v>
      </c>
      <c r="AH11" s="26">
        <f>MOD(AE11,60)</f>
        <v>55</v>
      </c>
      <c r="AI11" s="26">
        <f t="shared" si="11"/>
        <v>5.5</v>
      </c>
      <c r="AJ11" s="26">
        <f t="shared" si="12"/>
        <v>5</v>
      </c>
      <c r="AK11" s="26">
        <f>(AI11-AJ11)*10</f>
        <v>5</v>
      </c>
      <c r="AL11" s="25" t="e">
        <f>AE11-#REF!</f>
        <v>#REF!</v>
      </c>
      <c r="AM11" s="26" t="e">
        <f t="shared" si="14"/>
        <v>#REF!</v>
      </c>
      <c r="AN11" s="26" t="e">
        <f t="shared" si="15"/>
        <v>#REF!</v>
      </c>
      <c r="AO11" s="26" t="e">
        <f>MOD(AL11,60)</f>
        <v>#REF!</v>
      </c>
      <c r="AP11" s="26" t="e">
        <f t="shared" si="17"/>
        <v>#REF!</v>
      </c>
      <c r="AQ11" s="26" t="e">
        <f t="shared" si="18"/>
        <v>#REF!</v>
      </c>
      <c r="AR11" s="26" t="e">
        <f>(AP11-AQ11)*10</f>
        <v>#REF!</v>
      </c>
    </row>
    <row r="12" spans="1:46" ht="21.75" customHeight="1">
      <c r="A12" s="213"/>
      <c r="B12" s="210"/>
      <c r="C12" s="90"/>
      <c r="D12" s="214"/>
      <c r="E12" s="212"/>
      <c r="F12" s="210"/>
      <c r="G12" s="95" t="s">
        <v>176</v>
      </c>
      <c r="H12" s="161">
        <f t="shared" si="25"/>
      </c>
      <c r="I12" s="119">
        <f aca="true" t="shared" si="28" ref="I12:I21">IF(AG10&gt;=10,RIGHT(AG10,1),AG10)</f>
        <v>9</v>
      </c>
      <c r="J12" s="118" t="s">
        <v>32</v>
      </c>
      <c r="K12" s="119">
        <v>4</v>
      </c>
      <c r="L12" s="120">
        <v>5</v>
      </c>
      <c r="M12" s="196">
        <v>1</v>
      </c>
      <c r="N12" s="119">
        <v>0</v>
      </c>
      <c r="O12" s="118" t="s">
        <v>32</v>
      </c>
      <c r="P12" s="119">
        <v>0</v>
      </c>
      <c r="Q12" s="125">
        <v>0</v>
      </c>
      <c r="R12" s="140">
        <v>9</v>
      </c>
      <c r="S12" s="198" t="s">
        <v>196</v>
      </c>
      <c r="T12" s="141" t="s">
        <v>204</v>
      </c>
      <c r="U12" s="22">
        <v>15</v>
      </c>
      <c r="V12" s="23">
        <v>15</v>
      </c>
      <c r="W12" s="24">
        <f t="shared" si="20"/>
        <v>600</v>
      </c>
      <c r="X12" s="25">
        <f t="shared" si="0"/>
        <v>585</v>
      </c>
      <c r="Y12" s="26">
        <f t="shared" si="1"/>
        <v>9.75</v>
      </c>
      <c r="Z12" s="26">
        <f t="shared" si="2"/>
        <v>9</v>
      </c>
      <c r="AA12" s="26">
        <f t="shared" si="3"/>
        <v>45</v>
      </c>
      <c r="AB12" s="26">
        <f t="shared" si="4"/>
        <v>4.5</v>
      </c>
      <c r="AC12" s="26">
        <f t="shared" si="5"/>
        <v>4</v>
      </c>
      <c r="AD12" s="26">
        <f t="shared" si="6"/>
        <v>5</v>
      </c>
      <c r="AE12" s="25">
        <f t="shared" si="7"/>
        <v>570</v>
      </c>
      <c r="AF12" s="26">
        <f t="shared" si="8"/>
        <v>9.5</v>
      </c>
      <c r="AG12" s="26">
        <f t="shared" si="9"/>
        <v>9</v>
      </c>
      <c r="AH12" s="26">
        <f t="shared" si="10"/>
        <v>30</v>
      </c>
      <c r="AI12" s="26">
        <f t="shared" si="11"/>
        <v>3</v>
      </c>
      <c r="AJ12" s="26">
        <f t="shared" si="12"/>
        <v>3</v>
      </c>
      <c r="AK12" s="26">
        <f t="shared" si="13"/>
        <v>0</v>
      </c>
      <c r="AL12" s="25" t="e">
        <f>AE12-#REF!</f>
        <v>#REF!</v>
      </c>
      <c r="AM12" s="26" t="e">
        <f t="shared" si="14"/>
        <v>#REF!</v>
      </c>
      <c r="AN12" s="26" t="e">
        <f t="shared" si="15"/>
        <v>#REF!</v>
      </c>
      <c r="AO12" s="26" t="e">
        <f t="shared" si="16"/>
        <v>#REF!</v>
      </c>
      <c r="AP12" s="26" t="e">
        <f t="shared" si="17"/>
        <v>#REF!</v>
      </c>
      <c r="AQ12" s="26" t="e">
        <f t="shared" si="18"/>
        <v>#REF!</v>
      </c>
      <c r="AR12" s="26" t="e">
        <f t="shared" si="19"/>
        <v>#REF!</v>
      </c>
      <c r="AS12" s="1">
        <f>2.5*15</f>
        <v>37.5</v>
      </c>
      <c r="AT12" s="1">
        <v>35</v>
      </c>
    </row>
    <row r="13" spans="1:44" ht="21.75" customHeight="1">
      <c r="A13" s="250">
        <v>3</v>
      </c>
      <c r="B13" s="210" t="s">
        <v>76</v>
      </c>
      <c r="C13" s="90"/>
      <c r="D13" s="214" t="s">
        <v>86</v>
      </c>
      <c r="E13" s="211" t="s">
        <v>31</v>
      </c>
      <c r="F13" s="210" t="s">
        <v>210</v>
      </c>
      <c r="G13" s="142" t="s">
        <v>77</v>
      </c>
      <c r="H13" s="185">
        <f t="shared" si="25"/>
      </c>
      <c r="I13" s="144">
        <f t="shared" si="28"/>
        <v>9</v>
      </c>
      <c r="J13" s="143" t="s">
        <v>32</v>
      </c>
      <c r="K13" s="144">
        <f t="shared" si="21"/>
        <v>5</v>
      </c>
      <c r="L13" s="145">
        <f t="shared" si="22"/>
        <v>5</v>
      </c>
      <c r="M13" s="194">
        <f t="shared" si="26"/>
        <v>1</v>
      </c>
      <c r="N13" s="144" t="str">
        <f t="shared" si="27"/>
        <v>0</v>
      </c>
      <c r="O13" s="143" t="s">
        <v>32</v>
      </c>
      <c r="P13" s="144">
        <f t="shared" si="23"/>
        <v>1</v>
      </c>
      <c r="Q13" s="145">
        <f t="shared" si="24"/>
        <v>0</v>
      </c>
      <c r="R13" s="52">
        <v>10</v>
      </c>
      <c r="S13" s="153" t="s">
        <v>32</v>
      </c>
      <c r="T13" s="89" t="s">
        <v>240</v>
      </c>
      <c r="U13" s="22">
        <v>15</v>
      </c>
      <c r="V13" s="23">
        <v>15</v>
      </c>
      <c r="W13" s="24">
        <f t="shared" si="20"/>
        <v>610</v>
      </c>
      <c r="X13" s="25">
        <f>W13-V13</f>
        <v>595</v>
      </c>
      <c r="Y13" s="26">
        <f t="shared" si="1"/>
        <v>9.916666666666666</v>
      </c>
      <c r="Z13" s="26">
        <f t="shared" si="2"/>
        <v>9</v>
      </c>
      <c r="AA13" s="26">
        <f>MOD(X13,60)</f>
        <v>55</v>
      </c>
      <c r="AB13" s="26">
        <f t="shared" si="4"/>
        <v>5.5</v>
      </c>
      <c r="AC13" s="26">
        <f t="shared" si="5"/>
        <v>5</v>
      </c>
      <c r="AD13" s="26">
        <f>(AB13-AC13)*10</f>
        <v>5</v>
      </c>
      <c r="AE13" s="25">
        <f>X13-U13</f>
        <v>580</v>
      </c>
      <c r="AF13" s="26">
        <f t="shared" si="8"/>
        <v>9.666666666666666</v>
      </c>
      <c r="AG13" s="26">
        <f t="shared" si="9"/>
        <v>9</v>
      </c>
      <c r="AH13" s="26">
        <f>MOD(AE13,60)</f>
        <v>40</v>
      </c>
      <c r="AI13" s="26">
        <f t="shared" si="11"/>
        <v>4</v>
      </c>
      <c r="AJ13" s="26">
        <f t="shared" si="12"/>
        <v>4</v>
      </c>
      <c r="AK13" s="26">
        <f>(AI13-AJ13)*10</f>
        <v>0</v>
      </c>
      <c r="AL13" s="25" t="e">
        <f>AE13-#REF!</f>
        <v>#REF!</v>
      </c>
      <c r="AM13" s="26" t="e">
        <f t="shared" si="14"/>
        <v>#REF!</v>
      </c>
      <c r="AN13" s="26" t="e">
        <f t="shared" si="15"/>
        <v>#REF!</v>
      </c>
      <c r="AO13" s="26" t="e">
        <f>MOD(AL13,60)</f>
        <v>#REF!</v>
      </c>
      <c r="AP13" s="26" t="e">
        <f t="shared" si="17"/>
        <v>#REF!</v>
      </c>
      <c r="AQ13" s="26" t="e">
        <f t="shared" si="18"/>
        <v>#REF!</v>
      </c>
      <c r="AR13" s="26" t="e">
        <f>(AP13-AQ13)*10</f>
        <v>#REF!</v>
      </c>
    </row>
    <row r="14" spans="1:44" ht="21.75" customHeight="1">
      <c r="A14" s="250"/>
      <c r="B14" s="210"/>
      <c r="C14" s="210"/>
      <c r="D14" s="214"/>
      <c r="E14" s="248"/>
      <c r="F14" s="210"/>
      <c r="G14" s="146" t="s">
        <v>79</v>
      </c>
      <c r="H14" s="184">
        <v>1</v>
      </c>
      <c r="I14" s="148">
        <v>0</v>
      </c>
      <c r="J14" s="147" t="s">
        <v>32</v>
      </c>
      <c r="K14" s="148">
        <v>1</v>
      </c>
      <c r="L14" s="149">
        <f t="shared" si="22"/>
        <v>0</v>
      </c>
      <c r="M14" s="195">
        <v>1</v>
      </c>
      <c r="N14" s="148">
        <v>0</v>
      </c>
      <c r="O14" s="147" t="s">
        <v>32</v>
      </c>
      <c r="P14" s="148">
        <v>2</v>
      </c>
      <c r="Q14" s="149">
        <f t="shared" si="24"/>
        <v>5</v>
      </c>
      <c r="R14" s="138">
        <v>10</v>
      </c>
      <c r="S14" s="197" t="s">
        <v>196</v>
      </c>
      <c r="T14" s="139" t="s">
        <v>205</v>
      </c>
      <c r="U14" s="22">
        <v>15</v>
      </c>
      <c r="V14" s="23">
        <v>15</v>
      </c>
      <c r="W14" s="24">
        <f t="shared" si="20"/>
        <v>660</v>
      </c>
      <c r="X14" s="25">
        <f t="shared" si="0"/>
        <v>645</v>
      </c>
      <c r="Y14" s="26">
        <f t="shared" si="1"/>
        <v>10.75</v>
      </c>
      <c r="Z14" s="26">
        <f t="shared" si="2"/>
        <v>10</v>
      </c>
      <c r="AA14" s="26">
        <f t="shared" si="3"/>
        <v>45</v>
      </c>
      <c r="AB14" s="26">
        <f t="shared" si="4"/>
        <v>4.5</v>
      </c>
      <c r="AC14" s="26">
        <f t="shared" si="5"/>
        <v>4</v>
      </c>
      <c r="AD14" s="26">
        <f t="shared" si="6"/>
        <v>5</v>
      </c>
      <c r="AE14" s="25">
        <f t="shared" si="7"/>
        <v>630</v>
      </c>
      <c r="AF14" s="26">
        <f t="shared" si="8"/>
        <v>10.5</v>
      </c>
      <c r="AG14" s="26">
        <f t="shared" si="9"/>
        <v>10</v>
      </c>
      <c r="AH14" s="26">
        <f t="shared" si="10"/>
        <v>30</v>
      </c>
      <c r="AI14" s="26">
        <f t="shared" si="11"/>
        <v>3</v>
      </c>
      <c r="AJ14" s="26">
        <f t="shared" si="12"/>
        <v>3</v>
      </c>
      <c r="AK14" s="26">
        <f t="shared" si="13"/>
        <v>0</v>
      </c>
      <c r="AL14" s="25" t="e">
        <f>AE14-#REF!</f>
        <v>#REF!</v>
      </c>
      <c r="AM14" s="26" t="e">
        <f t="shared" si="14"/>
        <v>#REF!</v>
      </c>
      <c r="AN14" s="26" t="e">
        <f t="shared" si="15"/>
        <v>#REF!</v>
      </c>
      <c r="AO14" s="26" t="e">
        <f t="shared" si="16"/>
        <v>#REF!</v>
      </c>
      <c r="AP14" s="26" t="e">
        <f t="shared" si="17"/>
        <v>#REF!</v>
      </c>
      <c r="AQ14" s="26" t="e">
        <f t="shared" si="18"/>
        <v>#REF!</v>
      </c>
      <c r="AR14" s="26" t="e">
        <f t="shared" si="19"/>
        <v>#REF!</v>
      </c>
    </row>
    <row r="15" spans="1:44" ht="21.75" customHeight="1">
      <c r="A15" s="216"/>
      <c r="B15" s="210"/>
      <c r="C15" s="210"/>
      <c r="D15" s="214"/>
      <c r="E15" s="212"/>
      <c r="F15" s="210"/>
      <c r="G15" s="95" t="s">
        <v>101</v>
      </c>
      <c r="H15" s="161">
        <v>1</v>
      </c>
      <c r="I15" s="119">
        <v>0</v>
      </c>
      <c r="J15" s="118" t="s">
        <v>32</v>
      </c>
      <c r="K15" s="119">
        <v>2</v>
      </c>
      <c r="L15" s="120">
        <v>5</v>
      </c>
      <c r="M15" s="196">
        <v>1</v>
      </c>
      <c r="N15" s="119">
        <v>0</v>
      </c>
      <c r="O15" s="118" t="s">
        <v>32</v>
      </c>
      <c r="P15" s="119">
        <v>4</v>
      </c>
      <c r="Q15" s="125">
        <v>0</v>
      </c>
      <c r="R15" s="140">
        <v>10</v>
      </c>
      <c r="S15" s="198" t="s">
        <v>196</v>
      </c>
      <c r="T15" s="141" t="s">
        <v>206</v>
      </c>
      <c r="U15" s="22">
        <v>15</v>
      </c>
      <c r="V15" s="23">
        <v>15</v>
      </c>
      <c r="W15" s="24">
        <f t="shared" si="20"/>
        <v>640</v>
      </c>
      <c r="X15" s="25">
        <f>W15-V15</f>
        <v>625</v>
      </c>
      <c r="Y15" s="26">
        <f t="shared" si="1"/>
        <v>10.416666666666666</v>
      </c>
      <c r="Z15" s="26">
        <f t="shared" si="2"/>
        <v>10</v>
      </c>
      <c r="AA15" s="26">
        <f>MOD(X15,60)</f>
        <v>25</v>
      </c>
      <c r="AB15" s="26">
        <f t="shared" si="4"/>
        <v>2.5</v>
      </c>
      <c r="AC15" s="26">
        <f t="shared" si="5"/>
        <v>2</v>
      </c>
      <c r="AD15" s="26">
        <f>(AB15-AC15)*10</f>
        <v>5</v>
      </c>
      <c r="AE15" s="25">
        <f>X15-U15</f>
        <v>610</v>
      </c>
      <c r="AF15" s="26">
        <f t="shared" si="8"/>
        <v>10.166666666666666</v>
      </c>
      <c r="AG15" s="26">
        <f t="shared" si="9"/>
        <v>10</v>
      </c>
      <c r="AH15" s="26">
        <f>MOD(AE15,60)</f>
        <v>10</v>
      </c>
      <c r="AI15" s="26">
        <f t="shared" si="11"/>
        <v>1</v>
      </c>
      <c r="AJ15" s="26">
        <f t="shared" si="12"/>
        <v>1</v>
      </c>
      <c r="AK15" s="26">
        <f>(AI15-AJ15)*10</f>
        <v>0</v>
      </c>
      <c r="AL15" s="25" t="e">
        <f>AE15-#REF!</f>
        <v>#REF!</v>
      </c>
      <c r="AM15" s="26" t="e">
        <f t="shared" si="14"/>
        <v>#REF!</v>
      </c>
      <c r="AN15" s="26" t="e">
        <f t="shared" si="15"/>
        <v>#REF!</v>
      </c>
      <c r="AO15" s="26" t="e">
        <f>MOD(AL15,60)</f>
        <v>#REF!</v>
      </c>
      <c r="AP15" s="26" t="e">
        <f t="shared" si="17"/>
        <v>#REF!</v>
      </c>
      <c r="AQ15" s="26" t="e">
        <f t="shared" si="18"/>
        <v>#REF!</v>
      </c>
      <c r="AR15" s="26" t="e">
        <f>(AP15-AQ15)*10</f>
        <v>#REF!</v>
      </c>
    </row>
    <row r="16" spans="1:45" ht="21.75" customHeight="1">
      <c r="A16" s="215">
        <v>4</v>
      </c>
      <c r="B16" s="210" t="s">
        <v>75</v>
      </c>
      <c r="C16" s="90"/>
      <c r="D16" s="214" t="s">
        <v>87</v>
      </c>
      <c r="E16" s="211" t="s">
        <v>31</v>
      </c>
      <c r="F16" s="210" t="s">
        <v>232</v>
      </c>
      <c r="G16" s="142" t="s">
        <v>82</v>
      </c>
      <c r="H16" s="185">
        <f t="shared" si="25"/>
        <v>1</v>
      </c>
      <c r="I16" s="144" t="str">
        <f t="shared" si="28"/>
        <v>0</v>
      </c>
      <c r="J16" s="143" t="s">
        <v>32</v>
      </c>
      <c r="K16" s="144">
        <f t="shared" si="21"/>
        <v>3</v>
      </c>
      <c r="L16" s="145">
        <f t="shared" si="22"/>
        <v>0</v>
      </c>
      <c r="M16" s="194">
        <f t="shared" si="26"/>
        <v>1</v>
      </c>
      <c r="N16" s="144" t="str">
        <f t="shared" si="27"/>
        <v>0</v>
      </c>
      <c r="O16" s="143" t="s">
        <v>32</v>
      </c>
      <c r="P16" s="144">
        <f t="shared" si="23"/>
        <v>4</v>
      </c>
      <c r="Q16" s="145">
        <f t="shared" si="24"/>
        <v>5</v>
      </c>
      <c r="R16" s="52">
        <v>11</v>
      </c>
      <c r="S16" s="153" t="s">
        <v>32</v>
      </c>
      <c r="T16" s="89" t="s">
        <v>33</v>
      </c>
      <c r="U16" s="22">
        <v>15</v>
      </c>
      <c r="V16" s="23">
        <v>15</v>
      </c>
      <c r="W16" s="24">
        <f t="shared" si="20"/>
        <v>705</v>
      </c>
      <c r="X16" s="25">
        <f>W16-V16</f>
        <v>690</v>
      </c>
      <c r="Y16" s="26">
        <f t="shared" si="1"/>
        <v>11.5</v>
      </c>
      <c r="Z16" s="26">
        <f t="shared" si="2"/>
        <v>11</v>
      </c>
      <c r="AA16" s="26">
        <f>MOD(X16,60)</f>
        <v>30</v>
      </c>
      <c r="AB16" s="26">
        <f t="shared" si="4"/>
        <v>3</v>
      </c>
      <c r="AC16" s="26">
        <f t="shared" si="5"/>
        <v>3</v>
      </c>
      <c r="AD16" s="26">
        <f>(AB16-AC16)*10</f>
        <v>0</v>
      </c>
      <c r="AE16" s="25">
        <f>X16-U16</f>
        <v>675</v>
      </c>
      <c r="AF16" s="26">
        <f t="shared" si="8"/>
        <v>11.25</v>
      </c>
      <c r="AG16" s="26">
        <f t="shared" si="9"/>
        <v>11</v>
      </c>
      <c r="AH16" s="26">
        <f>MOD(AE16,60)</f>
        <v>15</v>
      </c>
      <c r="AI16" s="26">
        <f t="shared" si="11"/>
        <v>1.5</v>
      </c>
      <c r="AJ16" s="26">
        <f t="shared" si="12"/>
        <v>1</v>
      </c>
      <c r="AK16" s="26">
        <f>(AI16-AJ16)*10</f>
        <v>5</v>
      </c>
      <c r="AL16" s="25" t="e">
        <f>AE16-#REF!</f>
        <v>#REF!</v>
      </c>
      <c r="AM16" s="26" t="e">
        <f t="shared" si="14"/>
        <v>#REF!</v>
      </c>
      <c r="AN16" s="26" t="e">
        <f t="shared" si="15"/>
        <v>#REF!</v>
      </c>
      <c r="AO16" s="26" t="e">
        <f>MOD(AL16,60)</f>
        <v>#REF!</v>
      </c>
      <c r="AP16" s="26" t="e">
        <f t="shared" si="17"/>
        <v>#REF!</v>
      </c>
      <c r="AQ16" s="26" t="e">
        <f t="shared" si="18"/>
        <v>#REF!</v>
      </c>
      <c r="AR16" s="26" t="e">
        <f>(AP16-AQ16)*10</f>
        <v>#REF!</v>
      </c>
      <c r="AS16" s="1">
        <v>11.2</v>
      </c>
    </row>
    <row r="17" spans="1:45" ht="21.75" customHeight="1">
      <c r="A17" s="250"/>
      <c r="B17" s="210"/>
      <c r="C17" s="90"/>
      <c r="D17" s="214"/>
      <c r="E17" s="248"/>
      <c r="F17" s="210"/>
      <c r="G17" s="146" t="s">
        <v>102</v>
      </c>
      <c r="H17" s="184">
        <f t="shared" si="25"/>
        <v>1</v>
      </c>
      <c r="I17" s="148" t="str">
        <f t="shared" si="28"/>
        <v>0</v>
      </c>
      <c r="J17" s="147" t="s">
        <v>32</v>
      </c>
      <c r="K17" s="148">
        <v>5</v>
      </c>
      <c r="L17" s="149">
        <v>0</v>
      </c>
      <c r="M17" s="195">
        <f t="shared" si="26"/>
        <v>1</v>
      </c>
      <c r="N17" s="148">
        <v>1</v>
      </c>
      <c r="O17" s="147" t="s">
        <v>32</v>
      </c>
      <c r="P17" s="148">
        <v>0</v>
      </c>
      <c r="Q17" s="149">
        <v>5</v>
      </c>
      <c r="R17" s="140">
        <v>10</v>
      </c>
      <c r="S17" s="198" t="s">
        <v>196</v>
      </c>
      <c r="T17" s="141" t="s">
        <v>207</v>
      </c>
      <c r="U17" s="22">
        <v>15</v>
      </c>
      <c r="V17" s="23">
        <v>15</v>
      </c>
      <c r="W17" s="24">
        <f t="shared" si="20"/>
        <v>695</v>
      </c>
      <c r="X17" s="25">
        <f t="shared" si="0"/>
        <v>680</v>
      </c>
      <c r="Y17" s="26">
        <f t="shared" si="1"/>
        <v>11.333333333333334</v>
      </c>
      <c r="Z17" s="26">
        <f t="shared" si="2"/>
        <v>11</v>
      </c>
      <c r="AA17" s="26">
        <f t="shared" si="3"/>
        <v>20</v>
      </c>
      <c r="AB17" s="26">
        <f t="shared" si="4"/>
        <v>2</v>
      </c>
      <c r="AC17" s="26">
        <f t="shared" si="5"/>
        <v>2</v>
      </c>
      <c r="AD17" s="26">
        <f t="shared" si="6"/>
        <v>0</v>
      </c>
      <c r="AE17" s="25">
        <f t="shared" si="7"/>
        <v>665</v>
      </c>
      <c r="AF17" s="26">
        <f t="shared" si="8"/>
        <v>11.083333333333334</v>
      </c>
      <c r="AG17" s="26">
        <f t="shared" si="9"/>
        <v>11</v>
      </c>
      <c r="AH17" s="26">
        <f t="shared" si="10"/>
        <v>5</v>
      </c>
      <c r="AI17" s="26">
        <f t="shared" si="11"/>
        <v>0.5</v>
      </c>
      <c r="AJ17" s="26">
        <f t="shared" si="12"/>
        <v>0</v>
      </c>
      <c r="AK17" s="26">
        <f t="shared" si="13"/>
        <v>5</v>
      </c>
      <c r="AL17" s="25" t="e">
        <f>AE17-#REF!</f>
        <v>#REF!</v>
      </c>
      <c r="AM17" s="26" t="e">
        <f t="shared" si="14"/>
        <v>#REF!</v>
      </c>
      <c r="AN17" s="26" t="e">
        <f t="shared" si="15"/>
        <v>#REF!</v>
      </c>
      <c r="AO17" s="26" t="e">
        <f t="shared" si="16"/>
        <v>#REF!</v>
      </c>
      <c r="AP17" s="26" t="e">
        <f t="shared" si="17"/>
        <v>#REF!</v>
      </c>
      <c r="AQ17" s="26" t="e">
        <f t="shared" si="18"/>
        <v>#REF!</v>
      </c>
      <c r="AR17" s="26" t="e">
        <f t="shared" si="19"/>
        <v>#REF!</v>
      </c>
      <c r="AS17" s="1">
        <f>14*4</f>
        <v>56</v>
      </c>
    </row>
    <row r="18" spans="1:44" ht="21.75" customHeight="1">
      <c r="A18" s="213">
        <v>5</v>
      </c>
      <c r="B18" s="210" t="s">
        <v>76</v>
      </c>
      <c r="C18" s="90"/>
      <c r="D18" s="214" t="s">
        <v>90</v>
      </c>
      <c r="E18" s="211" t="s">
        <v>31</v>
      </c>
      <c r="F18" s="210" t="s">
        <v>107</v>
      </c>
      <c r="G18" s="142" t="s">
        <v>88</v>
      </c>
      <c r="H18" s="185">
        <f t="shared" si="25"/>
        <v>1</v>
      </c>
      <c r="I18" s="144" t="str">
        <f t="shared" si="28"/>
        <v>1</v>
      </c>
      <c r="J18" s="143" t="s">
        <v>32</v>
      </c>
      <c r="K18" s="144">
        <f t="shared" si="21"/>
        <v>1</v>
      </c>
      <c r="L18" s="145">
        <f t="shared" si="22"/>
        <v>5</v>
      </c>
      <c r="M18" s="194">
        <f t="shared" si="26"/>
        <v>1</v>
      </c>
      <c r="N18" s="144" t="str">
        <f t="shared" si="27"/>
        <v>1</v>
      </c>
      <c r="O18" s="143" t="s">
        <v>32</v>
      </c>
      <c r="P18" s="144">
        <f t="shared" si="23"/>
        <v>3</v>
      </c>
      <c r="Q18" s="145">
        <f t="shared" si="24"/>
        <v>0</v>
      </c>
      <c r="R18" s="52">
        <v>11</v>
      </c>
      <c r="S18" s="199" t="s">
        <v>32</v>
      </c>
      <c r="T18" s="51" t="s">
        <v>38</v>
      </c>
      <c r="U18" s="22">
        <v>15</v>
      </c>
      <c r="V18" s="23">
        <v>15</v>
      </c>
      <c r="W18" s="24">
        <f t="shared" si="20"/>
        <v>760</v>
      </c>
      <c r="X18" s="25">
        <f>W18-V18</f>
        <v>745</v>
      </c>
      <c r="Y18" s="26">
        <f t="shared" si="1"/>
        <v>12.416666666666666</v>
      </c>
      <c r="Z18" s="26">
        <f t="shared" si="2"/>
        <v>12</v>
      </c>
      <c r="AA18" s="26">
        <f>MOD(X18,60)</f>
        <v>25</v>
      </c>
      <c r="AB18" s="26">
        <f t="shared" si="4"/>
        <v>2.5</v>
      </c>
      <c r="AC18" s="26">
        <f t="shared" si="5"/>
        <v>2</v>
      </c>
      <c r="AD18" s="26">
        <f>(AB18-AC18)*10</f>
        <v>5</v>
      </c>
      <c r="AE18" s="25">
        <f>X18-U18</f>
        <v>730</v>
      </c>
      <c r="AF18" s="26">
        <f t="shared" si="8"/>
        <v>12.166666666666666</v>
      </c>
      <c r="AG18" s="26">
        <f t="shared" si="9"/>
        <v>12</v>
      </c>
      <c r="AH18" s="26">
        <f>MOD(AE18,60)</f>
        <v>10</v>
      </c>
      <c r="AI18" s="26">
        <f t="shared" si="11"/>
        <v>1</v>
      </c>
      <c r="AJ18" s="26">
        <f t="shared" si="12"/>
        <v>1</v>
      </c>
      <c r="AK18" s="26">
        <f>(AI18-AJ18)*10</f>
        <v>0</v>
      </c>
      <c r="AL18" s="25" t="e">
        <f>AE18-#REF!</f>
        <v>#REF!</v>
      </c>
      <c r="AM18" s="26" t="e">
        <f t="shared" si="14"/>
        <v>#REF!</v>
      </c>
      <c r="AN18" s="26" t="e">
        <f t="shared" si="15"/>
        <v>#REF!</v>
      </c>
      <c r="AO18" s="26" t="e">
        <f>MOD(AL18,60)</f>
        <v>#REF!</v>
      </c>
      <c r="AP18" s="26" t="e">
        <f t="shared" si="17"/>
        <v>#REF!</v>
      </c>
      <c r="AQ18" s="26" t="e">
        <f t="shared" si="18"/>
        <v>#REF!</v>
      </c>
      <c r="AR18" s="26" t="e">
        <f>(AP18-AQ18)*10</f>
        <v>#REF!</v>
      </c>
    </row>
    <row r="19" spans="1:44" ht="21.75" customHeight="1">
      <c r="A19" s="213"/>
      <c r="B19" s="210"/>
      <c r="C19" s="90"/>
      <c r="D19" s="214"/>
      <c r="E19" s="212"/>
      <c r="F19" s="210"/>
      <c r="G19" s="95" t="s">
        <v>89</v>
      </c>
      <c r="H19" s="161">
        <f t="shared" si="25"/>
        <v>1</v>
      </c>
      <c r="I19" s="119" t="str">
        <f t="shared" si="28"/>
        <v>1</v>
      </c>
      <c r="J19" s="118" t="s">
        <v>32</v>
      </c>
      <c r="K19" s="119">
        <v>4</v>
      </c>
      <c r="L19" s="120">
        <v>0</v>
      </c>
      <c r="M19" s="196">
        <f t="shared" si="26"/>
        <v>1</v>
      </c>
      <c r="N19" s="119" t="str">
        <f t="shared" si="27"/>
        <v>1</v>
      </c>
      <c r="O19" s="118" t="s">
        <v>32</v>
      </c>
      <c r="P19" s="119">
        <v>5</v>
      </c>
      <c r="Q19" s="125">
        <v>5</v>
      </c>
      <c r="R19" s="150">
        <v>11</v>
      </c>
      <c r="S19" s="200" t="s">
        <v>196</v>
      </c>
      <c r="T19" s="151">
        <v>35</v>
      </c>
      <c r="U19" s="22">
        <v>15</v>
      </c>
      <c r="V19" s="23">
        <v>15</v>
      </c>
      <c r="W19" s="24">
        <f t="shared" si="20"/>
        <v>775</v>
      </c>
      <c r="X19" s="25">
        <f t="shared" si="0"/>
        <v>760</v>
      </c>
      <c r="Y19" s="26">
        <f t="shared" si="1"/>
        <v>12.666666666666666</v>
      </c>
      <c r="Z19" s="26">
        <f t="shared" si="2"/>
        <v>12</v>
      </c>
      <c r="AA19" s="26">
        <f t="shared" si="3"/>
        <v>40</v>
      </c>
      <c r="AB19" s="26">
        <f t="shared" si="4"/>
        <v>4</v>
      </c>
      <c r="AC19" s="26">
        <f t="shared" si="5"/>
        <v>4</v>
      </c>
      <c r="AD19" s="26">
        <f t="shared" si="6"/>
        <v>0</v>
      </c>
      <c r="AE19" s="25">
        <f t="shared" si="7"/>
        <v>745</v>
      </c>
      <c r="AF19" s="26">
        <f t="shared" si="8"/>
        <v>12.416666666666666</v>
      </c>
      <c r="AG19" s="26">
        <f t="shared" si="9"/>
        <v>12</v>
      </c>
      <c r="AH19" s="26">
        <f t="shared" si="10"/>
        <v>25</v>
      </c>
      <c r="AI19" s="26">
        <f t="shared" si="11"/>
        <v>2.5</v>
      </c>
      <c r="AJ19" s="26">
        <f t="shared" si="12"/>
        <v>2</v>
      </c>
      <c r="AK19" s="26">
        <f t="shared" si="13"/>
        <v>5</v>
      </c>
      <c r="AL19" s="25" t="e">
        <f>AE19-#REF!</f>
        <v>#REF!</v>
      </c>
      <c r="AM19" s="26" t="e">
        <f t="shared" si="14"/>
        <v>#REF!</v>
      </c>
      <c r="AN19" s="26" t="e">
        <f t="shared" si="15"/>
        <v>#REF!</v>
      </c>
      <c r="AO19" s="26" t="e">
        <f t="shared" si="16"/>
        <v>#REF!</v>
      </c>
      <c r="AP19" s="26" t="e">
        <f t="shared" si="17"/>
        <v>#REF!</v>
      </c>
      <c r="AQ19" s="26" t="e">
        <f t="shared" si="18"/>
        <v>#REF!</v>
      </c>
      <c r="AR19" s="26" t="e">
        <f t="shared" si="19"/>
        <v>#REF!</v>
      </c>
    </row>
    <row r="20" spans="1:45" ht="21.75" customHeight="1">
      <c r="A20" s="84">
        <v>6</v>
      </c>
      <c r="B20" s="90" t="s">
        <v>75</v>
      </c>
      <c r="C20" s="90"/>
      <c r="D20" s="86" t="s">
        <v>91</v>
      </c>
      <c r="E20" s="86" t="s">
        <v>108</v>
      </c>
      <c r="F20" s="90" t="s">
        <v>109</v>
      </c>
      <c r="G20" s="126"/>
      <c r="H20" s="164">
        <f t="shared" si="25"/>
        <v>1</v>
      </c>
      <c r="I20" s="106" t="str">
        <f t="shared" si="28"/>
        <v>2</v>
      </c>
      <c r="J20" s="105" t="s">
        <v>32</v>
      </c>
      <c r="K20" s="106">
        <f t="shared" si="21"/>
        <v>1</v>
      </c>
      <c r="L20" s="107">
        <f t="shared" si="22"/>
        <v>0</v>
      </c>
      <c r="M20" s="176">
        <f t="shared" si="26"/>
        <v>1</v>
      </c>
      <c r="N20" s="106" t="str">
        <f t="shared" si="27"/>
        <v>2</v>
      </c>
      <c r="O20" s="105" t="s">
        <v>32</v>
      </c>
      <c r="P20" s="106">
        <f t="shared" si="23"/>
        <v>2</v>
      </c>
      <c r="Q20" s="108">
        <f t="shared" si="24"/>
        <v>5</v>
      </c>
      <c r="R20" s="21">
        <v>12</v>
      </c>
      <c r="S20" s="44" t="s">
        <v>32</v>
      </c>
      <c r="T20" s="46" t="s">
        <v>42</v>
      </c>
      <c r="U20" s="22">
        <v>15</v>
      </c>
      <c r="V20" s="23">
        <v>15</v>
      </c>
      <c r="W20" s="24">
        <f>R8*60+T8</f>
        <v>555</v>
      </c>
      <c r="X20" s="25">
        <f>W20-V20</f>
        <v>540</v>
      </c>
      <c r="Y20" s="26">
        <f t="shared" si="1"/>
        <v>9</v>
      </c>
      <c r="Z20" s="26">
        <f t="shared" si="2"/>
        <v>9</v>
      </c>
      <c r="AA20" s="26">
        <f>MOD(X20,60)</f>
        <v>0</v>
      </c>
      <c r="AB20" s="26">
        <f t="shared" si="4"/>
        <v>0</v>
      </c>
      <c r="AC20" s="26">
        <f t="shared" si="5"/>
        <v>0</v>
      </c>
      <c r="AD20" s="26">
        <f>(AB20-AC20)*10</f>
        <v>0</v>
      </c>
      <c r="AE20" s="25">
        <f>X20-U20</f>
        <v>525</v>
      </c>
      <c r="AF20" s="26">
        <f t="shared" si="8"/>
        <v>8.75</v>
      </c>
      <c r="AG20" s="26">
        <f t="shared" si="9"/>
        <v>8</v>
      </c>
      <c r="AH20" s="26">
        <f>MOD(AE20,60)</f>
        <v>45</v>
      </c>
      <c r="AI20" s="26">
        <f t="shared" si="11"/>
        <v>4.5</v>
      </c>
      <c r="AJ20" s="26">
        <f t="shared" si="12"/>
        <v>4</v>
      </c>
      <c r="AK20" s="26">
        <f>(AI20-AJ20)*10</f>
        <v>5</v>
      </c>
      <c r="AL20" s="25" t="e">
        <f>AE20-#REF!</f>
        <v>#REF!</v>
      </c>
      <c r="AM20" s="26" t="e">
        <f t="shared" si="14"/>
        <v>#REF!</v>
      </c>
      <c r="AN20" s="26" t="e">
        <f t="shared" si="15"/>
        <v>#REF!</v>
      </c>
      <c r="AO20" s="26" t="e">
        <f>MOD(AL20,60)</f>
        <v>#REF!</v>
      </c>
      <c r="AP20" s="26" t="e">
        <f t="shared" si="17"/>
        <v>#REF!</v>
      </c>
      <c r="AQ20" s="26" t="e">
        <f t="shared" si="18"/>
        <v>#REF!</v>
      </c>
      <c r="AR20" s="26" t="e">
        <f>(AP20-AQ20)*10</f>
        <v>#REF!</v>
      </c>
      <c r="AS20" s="1">
        <v>12.45</v>
      </c>
    </row>
    <row r="21" spans="1:44" ht="21.75" customHeight="1">
      <c r="A21" s="87">
        <v>7</v>
      </c>
      <c r="B21" s="90" t="s">
        <v>76</v>
      </c>
      <c r="C21" s="90"/>
      <c r="D21" s="86" t="s">
        <v>83</v>
      </c>
      <c r="E21" s="86" t="s">
        <v>108</v>
      </c>
      <c r="F21" s="90" t="s">
        <v>109</v>
      </c>
      <c r="G21" s="126"/>
      <c r="H21" s="164">
        <f t="shared" si="25"/>
        <v>1</v>
      </c>
      <c r="I21" s="106" t="str">
        <f t="shared" si="28"/>
        <v>2</v>
      </c>
      <c r="J21" s="105" t="s">
        <v>32</v>
      </c>
      <c r="K21" s="106">
        <f t="shared" si="21"/>
        <v>2</v>
      </c>
      <c r="L21" s="107">
        <f t="shared" si="22"/>
        <v>5</v>
      </c>
      <c r="M21" s="176">
        <f t="shared" si="26"/>
        <v>1</v>
      </c>
      <c r="N21" s="106" t="str">
        <f t="shared" si="27"/>
        <v>2</v>
      </c>
      <c r="O21" s="105" t="s">
        <v>32</v>
      </c>
      <c r="P21" s="106">
        <f t="shared" si="23"/>
        <v>4</v>
      </c>
      <c r="Q21" s="108">
        <f t="shared" si="24"/>
        <v>0</v>
      </c>
      <c r="R21" s="21">
        <v>12</v>
      </c>
      <c r="S21" s="44" t="s">
        <v>32</v>
      </c>
      <c r="T21" s="46" t="s">
        <v>56</v>
      </c>
      <c r="U21" s="22">
        <v>15</v>
      </c>
      <c r="V21" s="23">
        <v>15</v>
      </c>
      <c r="W21" s="24">
        <f>R9*60+T9</f>
        <v>765</v>
      </c>
      <c r="X21" s="25">
        <f>W21-V21</f>
        <v>750</v>
      </c>
      <c r="Y21" s="26">
        <f t="shared" si="1"/>
        <v>12.5</v>
      </c>
      <c r="Z21" s="26">
        <f t="shared" si="2"/>
        <v>12</v>
      </c>
      <c r="AA21" s="26">
        <f>MOD(X21,60)</f>
        <v>30</v>
      </c>
      <c r="AB21" s="26">
        <f t="shared" si="4"/>
        <v>3</v>
      </c>
      <c r="AC21" s="26">
        <f t="shared" si="5"/>
        <v>3</v>
      </c>
      <c r="AD21" s="26">
        <f>(AB21-AC21)*10</f>
        <v>0</v>
      </c>
      <c r="AE21" s="25">
        <f>X21-U21</f>
        <v>735</v>
      </c>
      <c r="AF21" s="26">
        <f t="shared" si="8"/>
        <v>12.25</v>
      </c>
      <c r="AG21" s="26">
        <f t="shared" si="9"/>
        <v>12</v>
      </c>
      <c r="AH21" s="26">
        <f>MOD(AE21,60)</f>
        <v>15</v>
      </c>
      <c r="AI21" s="26">
        <f t="shared" si="11"/>
        <v>1.5</v>
      </c>
      <c r="AJ21" s="26">
        <f t="shared" si="12"/>
        <v>1</v>
      </c>
      <c r="AK21" s="26">
        <f>(AI21-AJ21)*10</f>
        <v>5</v>
      </c>
      <c r="AL21" s="25" t="e">
        <f>AE21-#REF!</f>
        <v>#REF!</v>
      </c>
      <c r="AM21" s="26" t="e">
        <f t="shared" si="14"/>
        <v>#REF!</v>
      </c>
      <c r="AN21" s="26" t="e">
        <f t="shared" si="15"/>
        <v>#REF!</v>
      </c>
      <c r="AO21" s="26" t="e">
        <f>MOD(AL21,60)</f>
        <v>#REF!</v>
      </c>
      <c r="AP21" s="26" t="e">
        <f t="shared" si="17"/>
        <v>#REF!</v>
      </c>
      <c r="AQ21" s="26" t="e">
        <f t="shared" si="18"/>
        <v>#REF!</v>
      </c>
      <c r="AR21" s="26" t="e">
        <f>(AP21-AQ21)*10</f>
        <v>#REF!</v>
      </c>
    </row>
    <row r="22" spans="1:45" ht="21.75" customHeight="1">
      <c r="A22" s="213">
        <v>9</v>
      </c>
      <c r="B22" s="210" t="s">
        <v>76</v>
      </c>
      <c r="C22" s="90"/>
      <c r="D22" s="214" t="s">
        <v>93</v>
      </c>
      <c r="E22" s="211" t="s">
        <v>31</v>
      </c>
      <c r="F22" s="210" t="s">
        <v>214</v>
      </c>
      <c r="G22" s="142" t="s">
        <v>77</v>
      </c>
      <c r="H22" s="185">
        <f aca="true" t="shared" si="29" ref="H22:H35">IF(AG22&gt;=10,1,"")</f>
        <v>1</v>
      </c>
      <c r="I22" s="144" t="str">
        <f>IF(AG22&gt;=10,RIGHT(AG22,1),AG22)</f>
        <v>2</v>
      </c>
      <c r="J22" s="143" t="s">
        <v>32</v>
      </c>
      <c r="K22" s="144">
        <f>AJ22</f>
        <v>4</v>
      </c>
      <c r="L22" s="145">
        <f>AK22</f>
        <v>0</v>
      </c>
      <c r="M22" s="194">
        <f aca="true" t="shared" si="30" ref="M22:M35">IF(Z22&gt;=10,1,"")</f>
        <v>1</v>
      </c>
      <c r="N22" s="144" t="str">
        <f aca="true" t="shared" si="31" ref="N22:N35">IF(Z22&gt;=10,RIGHT(Z22,1),Z22)</f>
        <v>2</v>
      </c>
      <c r="O22" s="143" t="s">
        <v>32</v>
      </c>
      <c r="P22" s="144">
        <f>AC22</f>
        <v>5</v>
      </c>
      <c r="Q22" s="145">
        <f>AD22</f>
        <v>5</v>
      </c>
      <c r="R22" s="52">
        <v>13</v>
      </c>
      <c r="S22" s="153" t="s">
        <v>32</v>
      </c>
      <c r="T22" s="89" t="s">
        <v>40</v>
      </c>
      <c r="U22" s="22">
        <v>15</v>
      </c>
      <c r="V22" s="23">
        <v>15</v>
      </c>
      <c r="W22" s="24">
        <f aca="true" t="shared" si="32" ref="W22:W39">R22*60+T22</f>
        <v>790</v>
      </c>
      <c r="X22" s="25">
        <f t="shared" si="0"/>
        <v>775</v>
      </c>
      <c r="Y22" s="26">
        <f t="shared" si="1"/>
        <v>12.916666666666666</v>
      </c>
      <c r="Z22" s="26">
        <f t="shared" si="2"/>
        <v>12</v>
      </c>
      <c r="AA22" s="26">
        <f t="shared" si="3"/>
        <v>55</v>
      </c>
      <c r="AB22" s="26">
        <f t="shared" si="4"/>
        <v>5.5</v>
      </c>
      <c r="AC22" s="26">
        <f t="shared" si="5"/>
        <v>5</v>
      </c>
      <c r="AD22" s="26">
        <f t="shared" si="6"/>
        <v>5</v>
      </c>
      <c r="AE22" s="25">
        <f t="shared" si="7"/>
        <v>760</v>
      </c>
      <c r="AF22" s="26">
        <f t="shared" si="8"/>
        <v>12.666666666666666</v>
      </c>
      <c r="AG22" s="26">
        <f t="shared" si="9"/>
        <v>12</v>
      </c>
      <c r="AH22" s="26">
        <f t="shared" si="10"/>
        <v>40</v>
      </c>
      <c r="AI22" s="26">
        <f t="shared" si="11"/>
        <v>4</v>
      </c>
      <c r="AJ22" s="26">
        <f t="shared" si="12"/>
        <v>4</v>
      </c>
      <c r="AK22" s="26">
        <f t="shared" si="13"/>
        <v>0</v>
      </c>
      <c r="AL22" s="25" t="e">
        <f>AE22-#REF!</f>
        <v>#REF!</v>
      </c>
      <c r="AM22" s="26" t="e">
        <f t="shared" si="14"/>
        <v>#REF!</v>
      </c>
      <c r="AN22" s="26" t="e">
        <f t="shared" si="15"/>
        <v>#REF!</v>
      </c>
      <c r="AO22" s="26" t="e">
        <f t="shared" si="16"/>
        <v>#REF!</v>
      </c>
      <c r="AP22" s="26" t="e">
        <f t="shared" si="17"/>
        <v>#REF!</v>
      </c>
      <c r="AQ22" s="26" t="e">
        <f t="shared" si="18"/>
        <v>#REF!</v>
      </c>
      <c r="AR22" s="26" t="e">
        <f t="shared" si="19"/>
        <v>#REF!</v>
      </c>
      <c r="AS22" s="1">
        <v>13.25</v>
      </c>
    </row>
    <row r="23" spans="1:44" ht="21.75" customHeight="1">
      <c r="A23" s="213"/>
      <c r="B23" s="210"/>
      <c r="C23" s="90"/>
      <c r="D23" s="214"/>
      <c r="E23" s="248"/>
      <c r="F23" s="210"/>
      <c r="G23" s="146" t="s">
        <v>213</v>
      </c>
      <c r="H23" s="184">
        <f t="shared" si="29"/>
        <v>1</v>
      </c>
      <c r="I23" s="148">
        <v>3</v>
      </c>
      <c r="J23" s="147" t="s">
        <v>32</v>
      </c>
      <c r="K23" s="148">
        <v>0</v>
      </c>
      <c r="L23" s="149">
        <v>5</v>
      </c>
      <c r="M23" s="195">
        <f t="shared" si="30"/>
        <v>1</v>
      </c>
      <c r="N23" s="148" t="str">
        <f t="shared" si="31"/>
        <v>3</v>
      </c>
      <c r="O23" s="147" t="s">
        <v>32</v>
      </c>
      <c r="P23" s="148">
        <v>2</v>
      </c>
      <c r="Q23" s="149">
        <v>0</v>
      </c>
      <c r="R23" s="138">
        <v>13</v>
      </c>
      <c r="S23" s="197" t="s">
        <v>196</v>
      </c>
      <c r="T23" s="139" t="s">
        <v>35</v>
      </c>
      <c r="U23" s="22">
        <v>15</v>
      </c>
      <c r="V23" s="23">
        <v>15</v>
      </c>
      <c r="W23" s="24">
        <f t="shared" si="32"/>
        <v>800</v>
      </c>
      <c r="X23" s="25">
        <f>W23-V23</f>
        <v>785</v>
      </c>
      <c r="Y23" s="26">
        <f t="shared" si="1"/>
        <v>13.083333333333334</v>
      </c>
      <c r="Z23" s="26">
        <f t="shared" si="2"/>
        <v>13</v>
      </c>
      <c r="AA23" s="26">
        <f>MOD(X23,60)</f>
        <v>5</v>
      </c>
      <c r="AB23" s="26">
        <f t="shared" si="4"/>
        <v>0.5</v>
      </c>
      <c r="AC23" s="26">
        <f t="shared" si="5"/>
        <v>0</v>
      </c>
      <c r="AD23" s="26">
        <f>(AB23-AC23)*10</f>
        <v>5</v>
      </c>
      <c r="AE23" s="25">
        <f>X23-U23</f>
        <v>770</v>
      </c>
      <c r="AF23" s="26">
        <f t="shared" si="8"/>
        <v>12.833333333333334</v>
      </c>
      <c r="AG23" s="26">
        <f t="shared" si="9"/>
        <v>12</v>
      </c>
      <c r="AH23" s="26">
        <f>MOD(AE23,60)</f>
        <v>50</v>
      </c>
      <c r="AI23" s="26">
        <f t="shared" si="11"/>
        <v>5</v>
      </c>
      <c r="AJ23" s="26">
        <f t="shared" si="12"/>
        <v>5</v>
      </c>
      <c r="AK23" s="26">
        <f>(AI23-AJ23)*10</f>
        <v>0</v>
      </c>
      <c r="AL23" s="25" t="e">
        <f>AE23-#REF!</f>
        <v>#REF!</v>
      </c>
      <c r="AM23" s="26" t="e">
        <f t="shared" si="14"/>
        <v>#REF!</v>
      </c>
      <c r="AN23" s="26" t="e">
        <f t="shared" si="15"/>
        <v>#REF!</v>
      </c>
      <c r="AO23" s="26" t="e">
        <f>MOD(AL23,60)</f>
        <v>#REF!</v>
      </c>
      <c r="AP23" s="26" t="e">
        <f t="shared" si="17"/>
        <v>#REF!</v>
      </c>
      <c r="AQ23" s="26" t="e">
        <f t="shared" si="18"/>
        <v>#REF!</v>
      </c>
      <c r="AR23" s="26" t="e">
        <f>(AP23-AQ23)*10</f>
        <v>#REF!</v>
      </c>
    </row>
    <row r="24" spans="1:45" ht="21.75" customHeight="1">
      <c r="A24" s="84">
        <v>10</v>
      </c>
      <c r="B24" s="90" t="s">
        <v>75</v>
      </c>
      <c r="C24" s="90"/>
      <c r="D24" s="86" t="s">
        <v>94</v>
      </c>
      <c r="E24" s="86" t="s">
        <v>108</v>
      </c>
      <c r="F24" s="90" t="s">
        <v>109</v>
      </c>
      <c r="G24" s="126"/>
      <c r="H24" s="164">
        <f t="shared" si="29"/>
        <v>1</v>
      </c>
      <c r="I24" s="106" t="str">
        <f aca="true" t="shared" si="33" ref="I24:I35">IF(AG24&gt;=10,RIGHT(AG24,1),AG24)</f>
        <v>3</v>
      </c>
      <c r="J24" s="105" t="s">
        <v>32</v>
      </c>
      <c r="K24" s="106">
        <f aca="true" t="shared" si="34" ref="K24:K39">AJ24</f>
        <v>2</v>
      </c>
      <c r="L24" s="107">
        <f aca="true" t="shared" si="35" ref="L24:L39">AK24</f>
        <v>0</v>
      </c>
      <c r="M24" s="176">
        <f t="shared" si="30"/>
        <v>1</v>
      </c>
      <c r="N24" s="106" t="str">
        <f t="shared" si="31"/>
        <v>3</v>
      </c>
      <c r="O24" s="105" t="s">
        <v>32</v>
      </c>
      <c r="P24" s="106">
        <f aca="true" t="shared" si="36" ref="P24:P39">AC24</f>
        <v>3</v>
      </c>
      <c r="Q24" s="108">
        <f aca="true" t="shared" si="37" ref="Q24:Q39">AD24</f>
        <v>5</v>
      </c>
      <c r="R24" s="21">
        <v>13</v>
      </c>
      <c r="S24" s="44" t="s">
        <v>71</v>
      </c>
      <c r="T24" s="46" t="s">
        <v>59</v>
      </c>
      <c r="U24" s="22">
        <v>15</v>
      </c>
      <c r="V24" s="23">
        <v>15</v>
      </c>
      <c r="W24" s="24">
        <f t="shared" si="32"/>
        <v>830</v>
      </c>
      <c r="X24" s="25">
        <f>W24-V24</f>
        <v>815</v>
      </c>
      <c r="Y24" s="26">
        <f t="shared" si="1"/>
        <v>13.583333333333334</v>
      </c>
      <c r="Z24" s="26">
        <f t="shared" si="2"/>
        <v>13</v>
      </c>
      <c r="AA24" s="26">
        <f>MOD(X24,60)</f>
        <v>35</v>
      </c>
      <c r="AB24" s="26">
        <f t="shared" si="4"/>
        <v>3.5</v>
      </c>
      <c r="AC24" s="26">
        <f t="shared" si="5"/>
        <v>3</v>
      </c>
      <c r="AD24" s="26">
        <f>(AB24-AC24)*10</f>
        <v>5</v>
      </c>
      <c r="AE24" s="25">
        <f>X24-U24</f>
        <v>800</v>
      </c>
      <c r="AF24" s="26">
        <f t="shared" si="8"/>
        <v>13.333333333333334</v>
      </c>
      <c r="AG24" s="26">
        <f t="shared" si="9"/>
        <v>13</v>
      </c>
      <c r="AH24" s="26">
        <f>MOD(AE24,60)</f>
        <v>20</v>
      </c>
      <c r="AI24" s="26">
        <f t="shared" si="11"/>
        <v>2</v>
      </c>
      <c r="AJ24" s="26">
        <f t="shared" si="12"/>
        <v>2</v>
      </c>
      <c r="AK24" s="26">
        <f>(AI24-AJ24)*10</f>
        <v>0</v>
      </c>
      <c r="AL24" s="25" t="e">
        <f>AE24-#REF!</f>
        <v>#REF!</v>
      </c>
      <c r="AM24" s="26" t="e">
        <f t="shared" si="14"/>
        <v>#REF!</v>
      </c>
      <c r="AN24" s="26" t="e">
        <f t="shared" si="15"/>
        <v>#REF!</v>
      </c>
      <c r="AO24" s="26" t="e">
        <f>MOD(AL24,60)</f>
        <v>#REF!</v>
      </c>
      <c r="AP24" s="26" t="e">
        <f t="shared" si="17"/>
        <v>#REF!</v>
      </c>
      <c r="AQ24" s="26" t="e">
        <f t="shared" si="18"/>
        <v>#REF!</v>
      </c>
      <c r="AR24" s="26" t="e">
        <f>(AP24-AQ24)*10</f>
        <v>#REF!</v>
      </c>
      <c r="AS24" s="1">
        <v>1415</v>
      </c>
    </row>
    <row r="25" spans="1:44" ht="21.75" customHeight="1">
      <c r="A25" s="103">
        <v>11</v>
      </c>
      <c r="B25" s="90" t="s">
        <v>76</v>
      </c>
      <c r="C25" s="90"/>
      <c r="D25" s="86" t="s">
        <v>94</v>
      </c>
      <c r="E25" s="86" t="s">
        <v>108</v>
      </c>
      <c r="F25" s="90" t="s">
        <v>109</v>
      </c>
      <c r="G25" s="126"/>
      <c r="H25" s="164">
        <f t="shared" si="29"/>
        <v>1</v>
      </c>
      <c r="I25" s="106" t="str">
        <f t="shared" si="33"/>
        <v>3</v>
      </c>
      <c r="J25" s="105" t="s">
        <v>32</v>
      </c>
      <c r="K25" s="106">
        <f t="shared" si="34"/>
        <v>3</v>
      </c>
      <c r="L25" s="107">
        <f t="shared" si="35"/>
        <v>5</v>
      </c>
      <c r="M25" s="176">
        <f t="shared" si="30"/>
        <v>1</v>
      </c>
      <c r="N25" s="106" t="str">
        <f t="shared" si="31"/>
        <v>3</v>
      </c>
      <c r="O25" s="105" t="s">
        <v>32</v>
      </c>
      <c r="P25" s="106">
        <f t="shared" si="36"/>
        <v>5</v>
      </c>
      <c r="Q25" s="108">
        <f t="shared" si="37"/>
        <v>0</v>
      </c>
      <c r="R25" s="21">
        <v>14</v>
      </c>
      <c r="S25" s="44" t="s">
        <v>32</v>
      </c>
      <c r="T25" s="46" t="s">
        <v>74</v>
      </c>
      <c r="U25" s="22">
        <v>15</v>
      </c>
      <c r="V25" s="23">
        <v>15</v>
      </c>
      <c r="W25" s="24">
        <f t="shared" si="32"/>
        <v>845</v>
      </c>
      <c r="X25" s="25">
        <f t="shared" si="0"/>
        <v>830</v>
      </c>
      <c r="Y25" s="26">
        <f t="shared" si="1"/>
        <v>13.833333333333334</v>
      </c>
      <c r="Z25" s="26">
        <f t="shared" si="2"/>
        <v>13</v>
      </c>
      <c r="AA25" s="26">
        <f t="shared" si="3"/>
        <v>50</v>
      </c>
      <c r="AB25" s="26">
        <f t="shared" si="4"/>
        <v>5</v>
      </c>
      <c r="AC25" s="26">
        <f t="shared" si="5"/>
        <v>5</v>
      </c>
      <c r="AD25" s="26">
        <f t="shared" si="6"/>
        <v>0</v>
      </c>
      <c r="AE25" s="25">
        <f t="shared" si="7"/>
        <v>815</v>
      </c>
      <c r="AF25" s="26">
        <f t="shared" si="8"/>
        <v>13.583333333333334</v>
      </c>
      <c r="AG25" s="26">
        <f t="shared" si="9"/>
        <v>13</v>
      </c>
      <c r="AH25" s="26">
        <f t="shared" si="10"/>
        <v>35</v>
      </c>
      <c r="AI25" s="26">
        <f t="shared" si="11"/>
        <v>3.5</v>
      </c>
      <c r="AJ25" s="26">
        <f t="shared" si="12"/>
        <v>3</v>
      </c>
      <c r="AK25" s="26">
        <f t="shared" si="13"/>
        <v>5</v>
      </c>
      <c r="AL25" s="25" t="e">
        <f>AE25-#REF!</f>
        <v>#REF!</v>
      </c>
      <c r="AM25" s="26" t="e">
        <f t="shared" si="14"/>
        <v>#REF!</v>
      </c>
      <c r="AN25" s="26" t="e">
        <f t="shared" si="15"/>
        <v>#REF!</v>
      </c>
      <c r="AO25" s="26" t="e">
        <f t="shared" si="16"/>
        <v>#REF!</v>
      </c>
      <c r="AP25" s="26" t="e">
        <f t="shared" si="17"/>
        <v>#REF!</v>
      </c>
      <c r="AQ25" s="26" t="e">
        <f t="shared" si="18"/>
        <v>#REF!</v>
      </c>
      <c r="AR25" s="26" t="e">
        <f t="shared" si="19"/>
        <v>#REF!</v>
      </c>
    </row>
    <row r="26" spans="1:45" ht="21.75" customHeight="1">
      <c r="A26" s="84">
        <v>12</v>
      </c>
      <c r="B26" s="90" t="s">
        <v>75</v>
      </c>
      <c r="C26" s="90"/>
      <c r="D26" s="86" t="s">
        <v>95</v>
      </c>
      <c r="E26" s="86" t="s">
        <v>108</v>
      </c>
      <c r="F26" s="90" t="s">
        <v>109</v>
      </c>
      <c r="G26" s="126"/>
      <c r="H26" s="164">
        <f t="shared" si="29"/>
        <v>1</v>
      </c>
      <c r="I26" s="106" t="str">
        <f t="shared" si="33"/>
        <v>3</v>
      </c>
      <c r="J26" s="105" t="s">
        <v>32</v>
      </c>
      <c r="K26" s="106">
        <f t="shared" si="34"/>
        <v>5</v>
      </c>
      <c r="L26" s="107">
        <f t="shared" si="35"/>
        <v>0</v>
      </c>
      <c r="M26" s="176">
        <f t="shared" si="30"/>
        <v>1</v>
      </c>
      <c r="N26" s="106" t="str">
        <f t="shared" si="31"/>
        <v>4</v>
      </c>
      <c r="O26" s="105" t="s">
        <v>32</v>
      </c>
      <c r="P26" s="106">
        <f t="shared" si="36"/>
        <v>0</v>
      </c>
      <c r="Q26" s="108">
        <f t="shared" si="37"/>
        <v>5</v>
      </c>
      <c r="R26" s="21">
        <v>14</v>
      </c>
      <c r="S26" s="44" t="s">
        <v>71</v>
      </c>
      <c r="T26" s="46" t="s">
        <v>35</v>
      </c>
      <c r="U26" s="22">
        <v>15</v>
      </c>
      <c r="V26" s="23">
        <v>15</v>
      </c>
      <c r="W26" s="24">
        <f t="shared" si="32"/>
        <v>860</v>
      </c>
      <c r="X26" s="25">
        <f>W26-V26</f>
        <v>845</v>
      </c>
      <c r="Y26" s="26">
        <f t="shared" si="1"/>
        <v>14.083333333333334</v>
      </c>
      <c r="Z26" s="26">
        <f t="shared" si="2"/>
        <v>14</v>
      </c>
      <c r="AA26" s="26">
        <f>MOD(X26,60)</f>
        <v>5</v>
      </c>
      <c r="AB26" s="26">
        <f t="shared" si="4"/>
        <v>0.5</v>
      </c>
      <c r="AC26" s="26">
        <f t="shared" si="5"/>
        <v>0</v>
      </c>
      <c r="AD26" s="26">
        <f>(AB26-AC26)*10</f>
        <v>5</v>
      </c>
      <c r="AE26" s="25">
        <f>X26-U26</f>
        <v>830</v>
      </c>
      <c r="AF26" s="26">
        <f t="shared" si="8"/>
        <v>13.833333333333334</v>
      </c>
      <c r="AG26" s="26">
        <f t="shared" si="9"/>
        <v>13</v>
      </c>
      <c r="AH26" s="26">
        <f>MOD(AE26,60)</f>
        <v>50</v>
      </c>
      <c r="AI26" s="26">
        <f t="shared" si="11"/>
        <v>5</v>
      </c>
      <c r="AJ26" s="26">
        <f t="shared" si="12"/>
        <v>5</v>
      </c>
      <c r="AK26" s="26">
        <f>(AI26-AJ26)*10</f>
        <v>0</v>
      </c>
      <c r="AL26" s="25" t="e">
        <f>AE26-#REF!</f>
        <v>#REF!</v>
      </c>
      <c r="AM26" s="26" t="e">
        <f t="shared" si="14"/>
        <v>#REF!</v>
      </c>
      <c r="AN26" s="26" t="e">
        <f t="shared" si="15"/>
        <v>#REF!</v>
      </c>
      <c r="AO26" s="26" t="e">
        <f>MOD(AL26,60)</f>
        <v>#REF!</v>
      </c>
      <c r="AP26" s="26" t="e">
        <f t="shared" si="17"/>
        <v>#REF!</v>
      </c>
      <c r="AQ26" s="26" t="e">
        <f t="shared" si="18"/>
        <v>#REF!</v>
      </c>
      <c r="AR26" s="26" t="e">
        <f>(AP26-AQ26)*10</f>
        <v>#REF!</v>
      </c>
      <c r="AS26" s="1">
        <v>1445</v>
      </c>
    </row>
    <row r="27" spans="1:45" s="74" customFormat="1" ht="21.75" customHeight="1">
      <c r="A27" s="103">
        <v>13</v>
      </c>
      <c r="B27" s="90" t="s">
        <v>75</v>
      </c>
      <c r="C27" s="90"/>
      <c r="D27" s="86" t="s">
        <v>81</v>
      </c>
      <c r="E27" s="86" t="s">
        <v>43</v>
      </c>
      <c r="F27" s="126"/>
      <c r="G27" s="126"/>
      <c r="H27" s="164">
        <f t="shared" si="29"/>
        <v>1</v>
      </c>
      <c r="I27" s="106" t="str">
        <f t="shared" si="33"/>
        <v>4</v>
      </c>
      <c r="J27" s="105" t="s">
        <v>32</v>
      </c>
      <c r="K27" s="106">
        <f>AJ27</f>
        <v>4</v>
      </c>
      <c r="L27" s="107">
        <f>AK27</f>
        <v>0</v>
      </c>
      <c r="M27" s="176">
        <f t="shared" si="30"/>
        <v>1</v>
      </c>
      <c r="N27" s="106" t="str">
        <f t="shared" si="31"/>
        <v>4</v>
      </c>
      <c r="O27" s="105" t="s">
        <v>32</v>
      </c>
      <c r="P27" s="106">
        <f>AC27</f>
        <v>5</v>
      </c>
      <c r="Q27" s="108">
        <f>AD27</f>
        <v>5</v>
      </c>
      <c r="R27" s="21">
        <v>15</v>
      </c>
      <c r="S27" s="44" t="s">
        <v>71</v>
      </c>
      <c r="T27" s="46" t="s">
        <v>40</v>
      </c>
      <c r="U27" s="69">
        <v>15</v>
      </c>
      <c r="V27" s="70">
        <v>15</v>
      </c>
      <c r="W27" s="71">
        <f t="shared" si="32"/>
        <v>910</v>
      </c>
      <c r="X27" s="72">
        <f>W27-V27</f>
        <v>895</v>
      </c>
      <c r="Y27" s="73">
        <f>X27/60</f>
        <v>14.916666666666666</v>
      </c>
      <c r="Z27" s="73">
        <f>TRUNC(Y27,0)</f>
        <v>14</v>
      </c>
      <c r="AA27" s="73">
        <f>MOD(X27,60)</f>
        <v>55</v>
      </c>
      <c r="AB27" s="73">
        <f>AA27/10</f>
        <v>5.5</v>
      </c>
      <c r="AC27" s="73">
        <f>TRUNC(AB27,0)</f>
        <v>5</v>
      </c>
      <c r="AD27" s="73">
        <f>(AB27-AC27)*10</f>
        <v>5</v>
      </c>
      <c r="AE27" s="72">
        <f>X27-U27</f>
        <v>880</v>
      </c>
      <c r="AF27" s="73">
        <f>AE27/60</f>
        <v>14.666666666666666</v>
      </c>
      <c r="AG27" s="73">
        <f>TRUNC(AF27,0)</f>
        <v>14</v>
      </c>
      <c r="AH27" s="73">
        <f>MOD(AE27,60)</f>
        <v>40</v>
      </c>
      <c r="AI27" s="73">
        <f>AH27/10</f>
        <v>4</v>
      </c>
      <c r="AJ27" s="73">
        <f>TRUNC(AI27,0)</f>
        <v>4</v>
      </c>
      <c r="AK27" s="73">
        <f>(AI27-AJ27)*10</f>
        <v>0</v>
      </c>
      <c r="AL27" s="72" t="e">
        <f>AE27-#REF!</f>
        <v>#REF!</v>
      </c>
      <c r="AM27" s="73" t="e">
        <f>AL27/60</f>
        <v>#REF!</v>
      </c>
      <c r="AN27" s="73" t="e">
        <f>TRUNC(AM27,0)</f>
        <v>#REF!</v>
      </c>
      <c r="AO27" s="73" t="e">
        <f>MOD(AL27,60)</f>
        <v>#REF!</v>
      </c>
      <c r="AP27" s="73" t="e">
        <f>AO27/10</f>
        <v>#REF!</v>
      </c>
      <c r="AQ27" s="73" t="e">
        <f>TRUNC(AP27,0)</f>
        <v>#REF!</v>
      </c>
      <c r="AR27" s="73" t="e">
        <f>(AP27-AQ27)*10</f>
        <v>#REF!</v>
      </c>
      <c r="AS27" s="203"/>
    </row>
    <row r="28" spans="1:44" ht="21.75" customHeight="1">
      <c r="A28" s="84">
        <v>14</v>
      </c>
      <c r="B28" s="90" t="s">
        <v>75</v>
      </c>
      <c r="C28" s="90"/>
      <c r="D28" s="86" t="s">
        <v>94</v>
      </c>
      <c r="E28" s="86" t="s">
        <v>43</v>
      </c>
      <c r="F28" s="126"/>
      <c r="G28" s="126"/>
      <c r="H28" s="164">
        <f t="shared" si="29"/>
        <v>1</v>
      </c>
      <c r="I28" s="106" t="str">
        <f t="shared" si="33"/>
        <v>4</v>
      </c>
      <c r="J28" s="105" t="s">
        <v>32</v>
      </c>
      <c r="K28" s="106">
        <f t="shared" si="34"/>
        <v>5</v>
      </c>
      <c r="L28" s="107">
        <f t="shared" si="35"/>
        <v>0</v>
      </c>
      <c r="M28" s="176">
        <f t="shared" si="30"/>
        <v>1</v>
      </c>
      <c r="N28" s="106" t="str">
        <f t="shared" si="31"/>
        <v>5</v>
      </c>
      <c r="O28" s="105" t="s">
        <v>32</v>
      </c>
      <c r="P28" s="106">
        <f t="shared" si="36"/>
        <v>0</v>
      </c>
      <c r="Q28" s="108">
        <f t="shared" si="37"/>
        <v>5</v>
      </c>
      <c r="R28" s="21">
        <v>15</v>
      </c>
      <c r="S28" s="44" t="s">
        <v>32</v>
      </c>
      <c r="T28" s="46" t="s">
        <v>35</v>
      </c>
      <c r="U28" s="22">
        <v>15</v>
      </c>
      <c r="V28" s="23">
        <v>15</v>
      </c>
      <c r="W28" s="24">
        <f t="shared" si="32"/>
        <v>920</v>
      </c>
      <c r="X28" s="25">
        <f t="shared" si="0"/>
        <v>905</v>
      </c>
      <c r="Y28" s="26">
        <f t="shared" si="1"/>
        <v>15.083333333333334</v>
      </c>
      <c r="Z28" s="26">
        <f t="shared" si="2"/>
        <v>15</v>
      </c>
      <c r="AA28" s="26">
        <f t="shared" si="3"/>
        <v>5</v>
      </c>
      <c r="AB28" s="26">
        <f t="shared" si="4"/>
        <v>0.5</v>
      </c>
      <c r="AC28" s="26">
        <f t="shared" si="5"/>
        <v>0</v>
      </c>
      <c r="AD28" s="26">
        <f t="shared" si="6"/>
        <v>5</v>
      </c>
      <c r="AE28" s="25">
        <f t="shared" si="7"/>
        <v>890</v>
      </c>
      <c r="AF28" s="26">
        <f t="shared" si="8"/>
        <v>14.833333333333334</v>
      </c>
      <c r="AG28" s="26">
        <f t="shared" si="9"/>
        <v>14</v>
      </c>
      <c r="AH28" s="26">
        <f t="shared" si="10"/>
        <v>50</v>
      </c>
      <c r="AI28" s="26">
        <f t="shared" si="11"/>
        <v>5</v>
      </c>
      <c r="AJ28" s="26">
        <f t="shared" si="12"/>
        <v>5</v>
      </c>
      <c r="AK28" s="26">
        <f t="shared" si="13"/>
        <v>0</v>
      </c>
      <c r="AL28" s="25" t="e">
        <f>AE28-#REF!</f>
        <v>#REF!</v>
      </c>
      <c r="AM28" s="26" t="e">
        <f t="shared" si="14"/>
        <v>#REF!</v>
      </c>
      <c r="AN28" s="26" t="e">
        <f t="shared" si="15"/>
        <v>#REF!</v>
      </c>
      <c r="AO28" s="26" t="e">
        <f t="shared" si="16"/>
        <v>#REF!</v>
      </c>
      <c r="AP28" s="26" t="e">
        <f t="shared" si="17"/>
        <v>#REF!</v>
      </c>
      <c r="AQ28" s="26" t="e">
        <f t="shared" si="18"/>
        <v>#REF!</v>
      </c>
      <c r="AR28" s="26" t="e">
        <f t="shared" si="19"/>
        <v>#REF!</v>
      </c>
    </row>
    <row r="29" spans="1:44" ht="21.75" customHeight="1">
      <c r="A29" s="103">
        <v>15</v>
      </c>
      <c r="B29" s="90" t="s">
        <v>76</v>
      </c>
      <c r="C29" s="90"/>
      <c r="D29" s="86" t="s">
        <v>94</v>
      </c>
      <c r="E29" s="86" t="s">
        <v>43</v>
      </c>
      <c r="F29" s="126"/>
      <c r="G29" s="126"/>
      <c r="H29" s="164">
        <f t="shared" si="29"/>
        <v>1</v>
      </c>
      <c r="I29" s="106" t="str">
        <f t="shared" si="33"/>
        <v>4</v>
      </c>
      <c r="J29" s="105" t="s">
        <v>32</v>
      </c>
      <c r="K29" s="106">
        <f t="shared" si="34"/>
        <v>5</v>
      </c>
      <c r="L29" s="107">
        <f t="shared" si="35"/>
        <v>5</v>
      </c>
      <c r="M29" s="176">
        <f t="shared" si="30"/>
        <v>1</v>
      </c>
      <c r="N29" s="106" t="str">
        <f t="shared" si="31"/>
        <v>5</v>
      </c>
      <c r="O29" s="105" t="s">
        <v>32</v>
      </c>
      <c r="P29" s="106">
        <f t="shared" si="36"/>
        <v>1</v>
      </c>
      <c r="Q29" s="108">
        <f t="shared" si="37"/>
        <v>0</v>
      </c>
      <c r="R29" s="21">
        <v>15</v>
      </c>
      <c r="S29" s="44" t="s">
        <v>32</v>
      </c>
      <c r="T29" s="46" t="s">
        <v>72</v>
      </c>
      <c r="U29" s="22">
        <v>15</v>
      </c>
      <c r="V29" s="23">
        <v>15</v>
      </c>
      <c r="W29" s="24">
        <f t="shared" si="32"/>
        <v>925</v>
      </c>
      <c r="X29" s="25">
        <f>W29-V29</f>
        <v>910</v>
      </c>
      <c r="Y29" s="26">
        <f>X29/60</f>
        <v>15.166666666666666</v>
      </c>
      <c r="Z29" s="26">
        <f>TRUNC(Y29,0)</f>
        <v>15</v>
      </c>
      <c r="AA29" s="26">
        <f>MOD(X29,60)</f>
        <v>10</v>
      </c>
      <c r="AB29" s="26">
        <f>AA29/10</f>
        <v>1</v>
      </c>
      <c r="AC29" s="26">
        <f>TRUNC(AB29,0)</f>
        <v>1</v>
      </c>
      <c r="AD29" s="26">
        <f>(AB29-AC29)*10</f>
        <v>0</v>
      </c>
      <c r="AE29" s="25">
        <f>X29-U29</f>
        <v>895</v>
      </c>
      <c r="AF29" s="26">
        <f>AE29/60</f>
        <v>14.916666666666666</v>
      </c>
      <c r="AG29" s="26">
        <f>TRUNC(AF29,0)</f>
        <v>14</v>
      </c>
      <c r="AH29" s="26">
        <f>MOD(AE29,60)</f>
        <v>55</v>
      </c>
      <c r="AI29" s="26">
        <f>AH29/10</f>
        <v>5.5</v>
      </c>
      <c r="AJ29" s="26">
        <f>TRUNC(AI29,0)</f>
        <v>5</v>
      </c>
      <c r="AK29" s="26">
        <f>(AI29-AJ29)*10</f>
        <v>5</v>
      </c>
      <c r="AL29" s="25" t="e">
        <f>AE29-#REF!</f>
        <v>#REF!</v>
      </c>
      <c r="AM29" s="26" t="e">
        <f>AL29/60</f>
        <v>#REF!</v>
      </c>
      <c r="AN29" s="26" t="e">
        <f>TRUNC(AM29,0)</f>
        <v>#REF!</v>
      </c>
      <c r="AO29" s="26" t="e">
        <f>MOD(AL29,60)</f>
        <v>#REF!</v>
      </c>
      <c r="AP29" s="26" t="e">
        <f>AO29/10</f>
        <v>#REF!</v>
      </c>
      <c r="AQ29" s="26" t="e">
        <f>TRUNC(AP29,0)</f>
        <v>#REF!</v>
      </c>
      <c r="AR29" s="26" t="e">
        <f>(AP29-AQ29)*10</f>
        <v>#REF!</v>
      </c>
    </row>
    <row r="30" spans="1:44" ht="21.75" customHeight="1">
      <c r="A30" s="84">
        <v>16</v>
      </c>
      <c r="B30" s="90" t="s">
        <v>76</v>
      </c>
      <c r="C30" s="90"/>
      <c r="D30" s="86" t="s">
        <v>169</v>
      </c>
      <c r="E30" s="86" t="s">
        <v>43</v>
      </c>
      <c r="F30" s="90" t="s">
        <v>216</v>
      </c>
      <c r="G30" s="126"/>
      <c r="H30" s="164">
        <f t="shared" si="29"/>
        <v>1</v>
      </c>
      <c r="I30" s="106" t="str">
        <f t="shared" si="33"/>
        <v>5</v>
      </c>
      <c r="J30" s="105" t="s">
        <v>32</v>
      </c>
      <c r="K30" s="106">
        <f t="shared" si="34"/>
        <v>0</v>
      </c>
      <c r="L30" s="107">
        <f t="shared" si="35"/>
        <v>5</v>
      </c>
      <c r="M30" s="176">
        <f t="shared" si="30"/>
        <v>1</v>
      </c>
      <c r="N30" s="106" t="str">
        <f t="shared" si="31"/>
        <v>5</v>
      </c>
      <c r="O30" s="105" t="s">
        <v>32</v>
      </c>
      <c r="P30" s="106">
        <f t="shared" si="36"/>
        <v>2</v>
      </c>
      <c r="Q30" s="108">
        <f t="shared" si="37"/>
        <v>0</v>
      </c>
      <c r="R30" s="21">
        <v>15</v>
      </c>
      <c r="S30" s="44" t="s">
        <v>32</v>
      </c>
      <c r="T30" s="46" t="s">
        <v>73</v>
      </c>
      <c r="U30" s="22">
        <v>15</v>
      </c>
      <c r="V30" s="23">
        <v>15</v>
      </c>
      <c r="W30" s="24">
        <f t="shared" si="32"/>
        <v>935</v>
      </c>
      <c r="X30" s="25">
        <f t="shared" si="0"/>
        <v>920</v>
      </c>
      <c r="Y30" s="26">
        <f t="shared" si="1"/>
        <v>15.333333333333334</v>
      </c>
      <c r="Z30" s="26">
        <f t="shared" si="2"/>
        <v>15</v>
      </c>
      <c r="AA30" s="26">
        <f t="shared" si="3"/>
        <v>20</v>
      </c>
      <c r="AB30" s="26">
        <f t="shared" si="4"/>
        <v>2</v>
      </c>
      <c r="AC30" s="26">
        <f t="shared" si="5"/>
        <v>2</v>
      </c>
      <c r="AD30" s="26">
        <f t="shared" si="6"/>
        <v>0</v>
      </c>
      <c r="AE30" s="25">
        <f t="shared" si="7"/>
        <v>905</v>
      </c>
      <c r="AF30" s="26">
        <f t="shared" si="8"/>
        <v>15.083333333333334</v>
      </c>
      <c r="AG30" s="26">
        <f t="shared" si="9"/>
        <v>15</v>
      </c>
      <c r="AH30" s="26">
        <f t="shared" si="10"/>
        <v>5</v>
      </c>
      <c r="AI30" s="26">
        <f t="shared" si="11"/>
        <v>0.5</v>
      </c>
      <c r="AJ30" s="26">
        <f t="shared" si="12"/>
        <v>0</v>
      </c>
      <c r="AK30" s="26">
        <f t="shared" si="13"/>
        <v>5</v>
      </c>
      <c r="AL30" s="25" t="e">
        <f>AE30-#REF!</f>
        <v>#REF!</v>
      </c>
      <c r="AM30" s="26" t="e">
        <f t="shared" si="14"/>
        <v>#REF!</v>
      </c>
      <c r="AN30" s="26" t="e">
        <f t="shared" si="15"/>
        <v>#REF!</v>
      </c>
      <c r="AO30" s="26" t="e">
        <f t="shared" si="16"/>
        <v>#REF!</v>
      </c>
      <c r="AP30" s="26" t="e">
        <f t="shared" si="17"/>
        <v>#REF!</v>
      </c>
      <c r="AQ30" s="26" t="e">
        <f t="shared" si="18"/>
        <v>#REF!</v>
      </c>
      <c r="AR30" s="26" t="e">
        <f t="shared" si="19"/>
        <v>#REF!</v>
      </c>
    </row>
    <row r="31" spans="1:44" ht="21.75" customHeight="1">
      <c r="A31" s="103">
        <v>17</v>
      </c>
      <c r="B31" s="90" t="s">
        <v>75</v>
      </c>
      <c r="C31" s="90"/>
      <c r="D31" s="86" t="s">
        <v>95</v>
      </c>
      <c r="E31" s="86" t="s">
        <v>43</v>
      </c>
      <c r="F31" s="126"/>
      <c r="G31" s="126"/>
      <c r="H31" s="164">
        <f t="shared" si="29"/>
        <v>1</v>
      </c>
      <c r="I31" s="106" t="str">
        <f t="shared" si="33"/>
        <v>5</v>
      </c>
      <c r="J31" s="105" t="s">
        <v>32</v>
      </c>
      <c r="K31" s="106">
        <f t="shared" si="34"/>
        <v>2</v>
      </c>
      <c r="L31" s="107">
        <f t="shared" si="35"/>
        <v>0</v>
      </c>
      <c r="M31" s="176">
        <f t="shared" si="30"/>
        <v>1</v>
      </c>
      <c r="N31" s="106" t="str">
        <f t="shared" si="31"/>
        <v>5</v>
      </c>
      <c r="O31" s="105" t="s">
        <v>32</v>
      </c>
      <c r="P31" s="106">
        <f t="shared" si="36"/>
        <v>3</v>
      </c>
      <c r="Q31" s="108">
        <f t="shared" si="37"/>
        <v>5</v>
      </c>
      <c r="R31" s="21">
        <v>15</v>
      </c>
      <c r="S31" s="44" t="s">
        <v>32</v>
      </c>
      <c r="T31" s="46" t="s">
        <v>59</v>
      </c>
      <c r="U31" s="22">
        <v>15</v>
      </c>
      <c r="V31" s="23">
        <v>15</v>
      </c>
      <c r="W31" s="24">
        <f t="shared" si="32"/>
        <v>950</v>
      </c>
      <c r="X31" s="25">
        <f t="shared" si="0"/>
        <v>935</v>
      </c>
      <c r="Y31" s="26">
        <f t="shared" si="1"/>
        <v>15.583333333333334</v>
      </c>
      <c r="Z31" s="26">
        <f t="shared" si="2"/>
        <v>15</v>
      </c>
      <c r="AA31" s="26">
        <f t="shared" si="3"/>
        <v>35</v>
      </c>
      <c r="AB31" s="26">
        <f t="shared" si="4"/>
        <v>3.5</v>
      </c>
      <c r="AC31" s="26">
        <f t="shared" si="5"/>
        <v>3</v>
      </c>
      <c r="AD31" s="26">
        <f t="shared" si="6"/>
        <v>5</v>
      </c>
      <c r="AE31" s="25">
        <f t="shared" si="7"/>
        <v>920</v>
      </c>
      <c r="AF31" s="26">
        <f t="shared" si="8"/>
        <v>15.333333333333334</v>
      </c>
      <c r="AG31" s="26">
        <f t="shared" si="9"/>
        <v>15</v>
      </c>
      <c r="AH31" s="26">
        <f t="shared" si="10"/>
        <v>20</v>
      </c>
      <c r="AI31" s="26">
        <f t="shared" si="11"/>
        <v>2</v>
      </c>
      <c r="AJ31" s="26">
        <f t="shared" si="12"/>
        <v>2</v>
      </c>
      <c r="AK31" s="26">
        <f t="shared" si="13"/>
        <v>0</v>
      </c>
      <c r="AL31" s="25" t="e">
        <f>AE31-#REF!</f>
        <v>#REF!</v>
      </c>
      <c r="AM31" s="26" t="e">
        <f t="shared" si="14"/>
        <v>#REF!</v>
      </c>
      <c r="AN31" s="26" t="e">
        <f t="shared" si="15"/>
        <v>#REF!</v>
      </c>
      <c r="AO31" s="26" t="e">
        <f t="shared" si="16"/>
        <v>#REF!</v>
      </c>
      <c r="AP31" s="26" t="e">
        <f t="shared" si="17"/>
        <v>#REF!</v>
      </c>
      <c r="AQ31" s="26" t="e">
        <f t="shared" si="18"/>
        <v>#REF!</v>
      </c>
      <c r="AR31" s="26" t="e">
        <f t="shared" si="19"/>
        <v>#REF!</v>
      </c>
    </row>
    <row r="32" spans="1:44" s="74" customFormat="1" ht="21.75" customHeight="1">
      <c r="A32" s="84">
        <v>18</v>
      </c>
      <c r="B32" s="90" t="s">
        <v>76</v>
      </c>
      <c r="C32" s="90"/>
      <c r="D32" s="86" t="s">
        <v>78</v>
      </c>
      <c r="E32" s="86" t="s">
        <v>43</v>
      </c>
      <c r="F32" s="126"/>
      <c r="G32" s="126"/>
      <c r="H32" s="164">
        <f t="shared" si="29"/>
        <v>1</v>
      </c>
      <c r="I32" s="106" t="str">
        <f t="shared" si="33"/>
        <v>5</v>
      </c>
      <c r="J32" s="105" t="s">
        <v>32</v>
      </c>
      <c r="K32" s="106">
        <f>AJ32</f>
        <v>3</v>
      </c>
      <c r="L32" s="107">
        <f>AK32</f>
        <v>0</v>
      </c>
      <c r="M32" s="176">
        <f t="shared" si="30"/>
        <v>1</v>
      </c>
      <c r="N32" s="106" t="str">
        <f t="shared" si="31"/>
        <v>5</v>
      </c>
      <c r="O32" s="105" t="s">
        <v>32</v>
      </c>
      <c r="P32" s="106">
        <f>AC32</f>
        <v>4</v>
      </c>
      <c r="Q32" s="108">
        <f>AD32</f>
        <v>5</v>
      </c>
      <c r="R32" s="21">
        <v>16</v>
      </c>
      <c r="S32" s="44" t="s">
        <v>32</v>
      </c>
      <c r="T32" s="46" t="s">
        <v>33</v>
      </c>
      <c r="U32" s="69">
        <v>15</v>
      </c>
      <c r="V32" s="70">
        <v>15</v>
      </c>
      <c r="W32" s="71">
        <f t="shared" si="32"/>
        <v>960</v>
      </c>
      <c r="X32" s="72">
        <f>W32-V32</f>
        <v>945</v>
      </c>
      <c r="Y32" s="73">
        <f>X32/60</f>
        <v>15.75</v>
      </c>
      <c r="Z32" s="73">
        <f>TRUNC(Y32,0)</f>
        <v>15</v>
      </c>
      <c r="AA32" s="73">
        <f>MOD(X32,60)</f>
        <v>45</v>
      </c>
      <c r="AB32" s="73">
        <f>AA32/10</f>
        <v>4.5</v>
      </c>
      <c r="AC32" s="73">
        <f>TRUNC(AB32,0)</f>
        <v>4</v>
      </c>
      <c r="AD32" s="73">
        <f>(AB32-AC32)*10</f>
        <v>5</v>
      </c>
      <c r="AE32" s="72">
        <f>X32-U32</f>
        <v>930</v>
      </c>
      <c r="AF32" s="73">
        <f>AE32/60</f>
        <v>15.5</v>
      </c>
      <c r="AG32" s="73">
        <f>TRUNC(AF32,0)</f>
        <v>15</v>
      </c>
      <c r="AH32" s="73">
        <f>MOD(AE32,60)</f>
        <v>30</v>
      </c>
      <c r="AI32" s="73">
        <f>AH32/10</f>
        <v>3</v>
      </c>
      <c r="AJ32" s="73">
        <f>TRUNC(AI32,0)</f>
        <v>3</v>
      </c>
      <c r="AK32" s="73">
        <f>(AI32-AJ32)*10</f>
        <v>0</v>
      </c>
      <c r="AL32" s="72" t="e">
        <f>AE32-#REF!</f>
        <v>#REF!</v>
      </c>
      <c r="AM32" s="73" t="e">
        <f>AL32/60</f>
        <v>#REF!</v>
      </c>
      <c r="AN32" s="73" t="e">
        <f>TRUNC(AM32,0)</f>
        <v>#REF!</v>
      </c>
      <c r="AO32" s="73" t="e">
        <f>MOD(AL32,60)</f>
        <v>#REF!</v>
      </c>
      <c r="AP32" s="73" t="e">
        <f>AO32/10</f>
        <v>#REF!</v>
      </c>
      <c r="AQ32" s="73" t="e">
        <f>TRUNC(AP32,0)</f>
        <v>#REF!</v>
      </c>
      <c r="AR32" s="73" t="e">
        <f>(AP32-AQ32)*10</f>
        <v>#REF!</v>
      </c>
    </row>
    <row r="33" spans="1:44" ht="21.75" customHeight="1">
      <c r="A33" s="103">
        <v>19</v>
      </c>
      <c r="B33" s="90" t="s">
        <v>76</v>
      </c>
      <c r="C33" s="90"/>
      <c r="D33" s="86" t="s">
        <v>96</v>
      </c>
      <c r="E33" s="86" t="s">
        <v>43</v>
      </c>
      <c r="F33" s="126"/>
      <c r="G33" s="126"/>
      <c r="H33" s="164">
        <f t="shared" si="29"/>
        <v>1</v>
      </c>
      <c r="I33" s="106" t="str">
        <f t="shared" si="33"/>
        <v>5</v>
      </c>
      <c r="J33" s="105" t="s">
        <v>32</v>
      </c>
      <c r="K33" s="106">
        <f t="shared" si="34"/>
        <v>4</v>
      </c>
      <c r="L33" s="107">
        <f t="shared" si="35"/>
        <v>0</v>
      </c>
      <c r="M33" s="176">
        <f t="shared" si="30"/>
        <v>1</v>
      </c>
      <c r="N33" s="106" t="str">
        <f t="shared" si="31"/>
        <v>5</v>
      </c>
      <c r="O33" s="105" t="s">
        <v>32</v>
      </c>
      <c r="P33" s="106">
        <f t="shared" si="36"/>
        <v>5</v>
      </c>
      <c r="Q33" s="108">
        <f t="shared" si="37"/>
        <v>5</v>
      </c>
      <c r="R33" s="21">
        <v>16</v>
      </c>
      <c r="S33" s="44" t="s">
        <v>32</v>
      </c>
      <c r="T33" s="46" t="s">
        <v>40</v>
      </c>
      <c r="U33" s="22">
        <v>15</v>
      </c>
      <c r="V33" s="23">
        <v>15</v>
      </c>
      <c r="W33" s="24">
        <f t="shared" si="32"/>
        <v>970</v>
      </c>
      <c r="X33" s="25">
        <f t="shared" si="0"/>
        <v>955</v>
      </c>
      <c r="Y33" s="26">
        <f t="shared" si="1"/>
        <v>15.916666666666666</v>
      </c>
      <c r="Z33" s="26">
        <f t="shared" si="2"/>
        <v>15</v>
      </c>
      <c r="AA33" s="26">
        <f t="shared" si="3"/>
        <v>55</v>
      </c>
      <c r="AB33" s="26">
        <f t="shared" si="4"/>
        <v>5.5</v>
      </c>
      <c r="AC33" s="26">
        <f t="shared" si="5"/>
        <v>5</v>
      </c>
      <c r="AD33" s="26">
        <f t="shared" si="6"/>
        <v>5</v>
      </c>
      <c r="AE33" s="25">
        <f t="shared" si="7"/>
        <v>940</v>
      </c>
      <c r="AF33" s="26">
        <f t="shared" si="8"/>
        <v>15.666666666666666</v>
      </c>
      <c r="AG33" s="26">
        <f t="shared" si="9"/>
        <v>15</v>
      </c>
      <c r="AH33" s="26">
        <f t="shared" si="10"/>
        <v>40</v>
      </c>
      <c r="AI33" s="26">
        <f t="shared" si="11"/>
        <v>4</v>
      </c>
      <c r="AJ33" s="26">
        <f t="shared" si="12"/>
        <v>4</v>
      </c>
      <c r="AK33" s="26">
        <f t="shared" si="13"/>
        <v>0</v>
      </c>
      <c r="AL33" s="25" t="e">
        <f>AE33-#REF!</f>
        <v>#REF!</v>
      </c>
      <c r="AM33" s="26" t="e">
        <f t="shared" si="14"/>
        <v>#REF!</v>
      </c>
      <c r="AN33" s="26" t="e">
        <f t="shared" si="15"/>
        <v>#REF!</v>
      </c>
      <c r="AO33" s="26" t="e">
        <f t="shared" si="16"/>
        <v>#REF!</v>
      </c>
      <c r="AP33" s="26" t="e">
        <f t="shared" si="17"/>
        <v>#REF!</v>
      </c>
      <c r="AQ33" s="26" t="e">
        <f t="shared" si="18"/>
        <v>#REF!</v>
      </c>
      <c r="AR33" s="26" t="e">
        <f t="shared" si="19"/>
        <v>#REF!</v>
      </c>
    </row>
    <row r="34" spans="1:44" ht="21.75" customHeight="1">
      <c r="A34" s="84">
        <v>20</v>
      </c>
      <c r="B34" s="90" t="s">
        <v>75</v>
      </c>
      <c r="C34" s="90"/>
      <c r="D34" s="86" t="s">
        <v>97</v>
      </c>
      <c r="E34" s="86" t="s">
        <v>43</v>
      </c>
      <c r="F34" s="126"/>
      <c r="G34" s="126"/>
      <c r="H34" s="164">
        <f t="shared" si="29"/>
        <v>1</v>
      </c>
      <c r="I34" s="106" t="str">
        <f t="shared" si="33"/>
        <v>5</v>
      </c>
      <c r="J34" s="105" t="s">
        <v>32</v>
      </c>
      <c r="K34" s="106">
        <f t="shared" si="34"/>
        <v>5</v>
      </c>
      <c r="L34" s="107">
        <f t="shared" si="35"/>
        <v>5</v>
      </c>
      <c r="M34" s="176">
        <f t="shared" si="30"/>
        <v>1</v>
      </c>
      <c r="N34" s="106" t="str">
        <f t="shared" si="31"/>
        <v>6</v>
      </c>
      <c r="O34" s="105" t="s">
        <v>32</v>
      </c>
      <c r="P34" s="106">
        <f t="shared" si="36"/>
        <v>1</v>
      </c>
      <c r="Q34" s="108">
        <f t="shared" si="37"/>
        <v>0</v>
      </c>
      <c r="R34" s="21">
        <v>16</v>
      </c>
      <c r="S34" s="44" t="s">
        <v>71</v>
      </c>
      <c r="T34" s="46" t="s">
        <v>72</v>
      </c>
      <c r="U34" s="22">
        <v>15</v>
      </c>
      <c r="V34" s="23">
        <v>15</v>
      </c>
      <c r="W34" s="24">
        <f t="shared" si="32"/>
        <v>985</v>
      </c>
      <c r="X34" s="25">
        <f>W34-V34</f>
        <v>970</v>
      </c>
      <c r="Y34" s="26">
        <f t="shared" si="1"/>
        <v>16.166666666666668</v>
      </c>
      <c r="Z34" s="26">
        <f t="shared" si="2"/>
        <v>16</v>
      </c>
      <c r="AA34" s="26">
        <f>MOD(X34,60)</f>
        <v>10</v>
      </c>
      <c r="AB34" s="26">
        <f t="shared" si="4"/>
        <v>1</v>
      </c>
      <c r="AC34" s="26">
        <f t="shared" si="5"/>
        <v>1</v>
      </c>
      <c r="AD34" s="26">
        <f>(AB34-AC34)*10</f>
        <v>0</v>
      </c>
      <c r="AE34" s="25">
        <f>X34-U34</f>
        <v>955</v>
      </c>
      <c r="AF34" s="26">
        <f t="shared" si="8"/>
        <v>15.916666666666666</v>
      </c>
      <c r="AG34" s="26">
        <f t="shared" si="9"/>
        <v>15</v>
      </c>
      <c r="AH34" s="26">
        <f>MOD(AE34,60)</f>
        <v>55</v>
      </c>
      <c r="AI34" s="26">
        <f t="shared" si="11"/>
        <v>5.5</v>
      </c>
      <c r="AJ34" s="26">
        <f t="shared" si="12"/>
        <v>5</v>
      </c>
      <c r="AK34" s="26">
        <f>(AI34-AJ34)*10</f>
        <v>5</v>
      </c>
      <c r="AL34" s="25" t="e">
        <f>AE34-#REF!</f>
        <v>#REF!</v>
      </c>
      <c r="AM34" s="26" t="e">
        <f t="shared" si="14"/>
        <v>#REF!</v>
      </c>
      <c r="AN34" s="26" t="e">
        <f t="shared" si="15"/>
        <v>#REF!</v>
      </c>
      <c r="AO34" s="26" t="e">
        <f>MOD(AL34,60)</f>
        <v>#REF!</v>
      </c>
      <c r="AP34" s="26" t="e">
        <f t="shared" si="17"/>
        <v>#REF!</v>
      </c>
      <c r="AQ34" s="26" t="e">
        <f t="shared" si="18"/>
        <v>#REF!</v>
      </c>
      <c r="AR34" s="26" t="e">
        <f>(AP34-AQ34)*10</f>
        <v>#REF!</v>
      </c>
    </row>
    <row r="35" spans="1:44" ht="21.75" customHeight="1">
      <c r="A35" s="103">
        <v>21</v>
      </c>
      <c r="B35" s="90" t="s">
        <v>76</v>
      </c>
      <c r="C35" s="90"/>
      <c r="D35" s="86" t="s">
        <v>97</v>
      </c>
      <c r="E35" s="86" t="s">
        <v>43</v>
      </c>
      <c r="F35" s="126"/>
      <c r="G35" s="126"/>
      <c r="H35" s="164">
        <f t="shared" si="29"/>
        <v>1</v>
      </c>
      <c r="I35" s="106" t="str">
        <f t="shared" si="33"/>
        <v>6</v>
      </c>
      <c r="J35" s="105" t="s">
        <v>32</v>
      </c>
      <c r="K35" s="106">
        <f t="shared" si="34"/>
        <v>0</v>
      </c>
      <c r="L35" s="107">
        <f t="shared" si="35"/>
        <v>0</v>
      </c>
      <c r="M35" s="176">
        <f t="shared" si="30"/>
        <v>1</v>
      </c>
      <c r="N35" s="106" t="str">
        <f t="shared" si="31"/>
        <v>6</v>
      </c>
      <c r="O35" s="105" t="s">
        <v>32</v>
      </c>
      <c r="P35" s="106">
        <f t="shared" si="36"/>
        <v>1</v>
      </c>
      <c r="Q35" s="108">
        <f t="shared" si="37"/>
        <v>5</v>
      </c>
      <c r="R35" s="21">
        <v>16</v>
      </c>
      <c r="S35" s="44" t="s">
        <v>32</v>
      </c>
      <c r="T35" s="46" t="s">
        <v>200</v>
      </c>
      <c r="U35" s="22">
        <v>15</v>
      </c>
      <c r="V35" s="23">
        <v>15</v>
      </c>
      <c r="W35" s="24">
        <f t="shared" si="32"/>
        <v>990</v>
      </c>
      <c r="X35" s="25">
        <f t="shared" si="0"/>
        <v>975</v>
      </c>
      <c r="Y35" s="26">
        <f t="shared" si="1"/>
        <v>16.25</v>
      </c>
      <c r="Z35" s="26">
        <f t="shared" si="2"/>
        <v>16</v>
      </c>
      <c r="AA35" s="26">
        <f t="shared" si="3"/>
        <v>15</v>
      </c>
      <c r="AB35" s="26">
        <f t="shared" si="4"/>
        <v>1.5</v>
      </c>
      <c r="AC35" s="26">
        <f t="shared" si="5"/>
        <v>1</v>
      </c>
      <c r="AD35" s="26">
        <f t="shared" si="6"/>
        <v>5</v>
      </c>
      <c r="AE35" s="25">
        <f t="shared" si="7"/>
        <v>960</v>
      </c>
      <c r="AF35" s="26">
        <f t="shared" si="8"/>
        <v>16</v>
      </c>
      <c r="AG35" s="26">
        <f t="shared" si="9"/>
        <v>16</v>
      </c>
      <c r="AH35" s="26">
        <f t="shared" si="10"/>
        <v>0</v>
      </c>
      <c r="AI35" s="26">
        <f t="shared" si="11"/>
        <v>0</v>
      </c>
      <c r="AJ35" s="26">
        <f t="shared" si="12"/>
        <v>0</v>
      </c>
      <c r="AK35" s="26">
        <f t="shared" si="13"/>
        <v>0</v>
      </c>
      <c r="AL35" s="25" t="e">
        <f>AE35-#REF!</f>
        <v>#REF!</v>
      </c>
      <c r="AM35" s="26" t="e">
        <f t="shared" si="14"/>
        <v>#REF!</v>
      </c>
      <c r="AN35" s="26" t="e">
        <f t="shared" si="15"/>
        <v>#REF!</v>
      </c>
      <c r="AO35" s="26" t="e">
        <f t="shared" si="16"/>
        <v>#REF!</v>
      </c>
      <c r="AP35" s="26" t="e">
        <f t="shared" si="17"/>
        <v>#REF!</v>
      </c>
      <c r="AQ35" s="26" t="e">
        <f t="shared" si="18"/>
        <v>#REF!</v>
      </c>
      <c r="AR35" s="26" t="e">
        <f t="shared" si="19"/>
        <v>#REF!</v>
      </c>
    </row>
    <row r="36" spans="1:44" ht="22.5" customHeight="1" hidden="1">
      <c r="A36" s="15">
        <v>18</v>
      </c>
      <c r="B36" s="16"/>
      <c r="C36" s="16"/>
      <c r="D36" s="47"/>
      <c r="E36" s="47"/>
      <c r="F36" s="58"/>
      <c r="G36" s="59"/>
      <c r="H36" s="186"/>
      <c r="I36" s="17">
        <f>AG36</f>
        <v>0</v>
      </c>
      <c r="J36" s="41" t="s">
        <v>32</v>
      </c>
      <c r="K36" s="18">
        <f t="shared" si="34"/>
        <v>3</v>
      </c>
      <c r="L36" s="19">
        <f t="shared" si="35"/>
        <v>0</v>
      </c>
      <c r="M36" s="190"/>
      <c r="N36" s="17">
        <f>Z36</f>
        <v>0</v>
      </c>
      <c r="O36" s="41" t="s">
        <v>32</v>
      </c>
      <c r="P36" s="18">
        <f t="shared" si="36"/>
        <v>4</v>
      </c>
      <c r="Q36" s="20">
        <f t="shared" si="37"/>
        <v>5</v>
      </c>
      <c r="R36" s="21"/>
      <c r="S36" s="44" t="s">
        <v>32</v>
      </c>
      <c r="T36" s="46"/>
      <c r="U36" s="22">
        <v>15</v>
      </c>
      <c r="V36" s="23">
        <v>15</v>
      </c>
      <c r="W36" s="24">
        <f t="shared" si="32"/>
        <v>0</v>
      </c>
      <c r="X36" s="25">
        <f t="shared" si="0"/>
        <v>-15</v>
      </c>
      <c r="Y36" s="26">
        <f t="shared" si="1"/>
        <v>-0.25</v>
      </c>
      <c r="Z36" s="26">
        <f t="shared" si="2"/>
        <v>0</v>
      </c>
      <c r="AA36" s="26">
        <f t="shared" si="3"/>
        <v>45</v>
      </c>
      <c r="AB36" s="26">
        <f t="shared" si="4"/>
        <v>4.5</v>
      </c>
      <c r="AC36" s="26">
        <f t="shared" si="5"/>
        <v>4</v>
      </c>
      <c r="AD36" s="26">
        <f t="shared" si="6"/>
        <v>5</v>
      </c>
      <c r="AE36" s="25">
        <f t="shared" si="7"/>
        <v>-30</v>
      </c>
      <c r="AF36" s="26">
        <f t="shared" si="8"/>
        <v>-0.5</v>
      </c>
      <c r="AG36" s="26">
        <f t="shared" si="9"/>
        <v>0</v>
      </c>
      <c r="AH36" s="26">
        <f t="shared" si="10"/>
        <v>30</v>
      </c>
      <c r="AI36" s="26">
        <f t="shared" si="11"/>
        <v>3</v>
      </c>
      <c r="AJ36" s="26">
        <f t="shared" si="12"/>
        <v>3</v>
      </c>
      <c r="AK36" s="26">
        <f t="shared" si="13"/>
        <v>0</v>
      </c>
      <c r="AL36" s="25" t="e">
        <f>AE36-#REF!</f>
        <v>#REF!</v>
      </c>
      <c r="AM36" s="26" t="e">
        <f t="shared" si="14"/>
        <v>#REF!</v>
      </c>
      <c r="AN36" s="26" t="e">
        <f t="shared" si="15"/>
        <v>#REF!</v>
      </c>
      <c r="AO36" s="26" t="e">
        <f t="shared" si="16"/>
        <v>#REF!</v>
      </c>
      <c r="AP36" s="26" t="e">
        <f t="shared" si="17"/>
        <v>#REF!</v>
      </c>
      <c r="AQ36" s="26" t="e">
        <f t="shared" si="18"/>
        <v>#REF!</v>
      </c>
      <c r="AR36" s="26" t="e">
        <f t="shared" si="19"/>
        <v>#REF!</v>
      </c>
    </row>
    <row r="37" spans="1:44" ht="22.5" customHeight="1" hidden="1">
      <c r="A37" s="15">
        <v>19</v>
      </c>
      <c r="B37" s="16"/>
      <c r="C37" s="16"/>
      <c r="D37" s="47"/>
      <c r="E37" s="47"/>
      <c r="F37" s="58"/>
      <c r="G37" s="59"/>
      <c r="H37" s="186"/>
      <c r="I37" s="17">
        <f>AG37</f>
        <v>0</v>
      </c>
      <c r="J37" s="41" t="s">
        <v>32</v>
      </c>
      <c r="K37" s="18">
        <f t="shared" si="34"/>
        <v>3</v>
      </c>
      <c r="L37" s="19">
        <f t="shared" si="35"/>
        <v>0</v>
      </c>
      <c r="M37" s="190"/>
      <c r="N37" s="17">
        <f>Z37</f>
        <v>0</v>
      </c>
      <c r="O37" s="41" t="s">
        <v>32</v>
      </c>
      <c r="P37" s="18">
        <f t="shared" si="36"/>
        <v>4</v>
      </c>
      <c r="Q37" s="20">
        <f t="shared" si="37"/>
        <v>5</v>
      </c>
      <c r="R37" s="21"/>
      <c r="S37" s="44" t="s">
        <v>32</v>
      </c>
      <c r="T37" s="46"/>
      <c r="U37" s="22">
        <v>15</v>
      </c>
      <c r="V37" s="23">
        <v>15</v>
      </c>
      <c r="W37" s="24">
        <f t="shared" si="32"/>
        <v>0</v>
      </c>
      <c r="X37" s="25">
        <f>W37-V37</f>
        <v>-15</v>
      </c>
      <c r="Y37" s="26">
        <f t="shared" si="1"/>
        <v>-0.25</v>
      </c>
      <c r="Z37" s="26">
        <f t="shared" si="2"/>
        <v>0</v>
      </c>
      <c r="AA37" s="26">
        <f>MOD(X37,60)</f>
        <v>45</v>
      </c>
      <c r="AB37" s="26">
        <f t="shared" si="4"/>
        <v>4.5</v>
      </c>
      <c r="AC37" s="26">
        <f t="shared" si="5"/>
        <v>4</v>
      </c>
      <c r="AD37" s="26">
        <f>(AB37-AC37)*10</f>
        <v>5</v>
      </c>
      <c r="AE37" s="25">
        <f>X37-U37</f>
        <v>-30</v>
      </c>
      <c r="AF37" s="26">
        <f t="shared" si="8"/>
        <v>-0.5</v>
      </c>
      <c r="AG37" s="26">
        <f t="shared" si="9"/>
        <v>0</v>
      </c>
      <c r="AH37" s="26">
        <f>MOD(AE37,60)</f>
        <v>30</v>
      </c>
      <c r="AI37" s="26">
        <f t="shared" si="11"/>
        <v>3</v>
      </c>
      <c r="AJ37" s="26">
        <f t="shared" si="12"/>
        <v>3</v>
      </c>
      <c r="AK37" s="26">
        <f>(AI37-AJ37)*10</f>
        <v>0</v>
      </c>
      <c r="AL37" s="25" t="e">
        <f>AE37-#REF!</f>
        <v>#REF!</v>
      </c>
      <c r="AM37" s="26" t="e">
        <f t="shared" si="14"/>
        <v>#REF!</v>
      </c>
      <c r="AN37" s="26" t="e">
        <f t="shared" si="15"/>
        <v>#REF!</v>
      </c>
      <c r="AO37" s="26" t="e">
        <f>MOD(AL37,60)</f>
        <v>#REF!</v>
      </c>
      <c r="AP37" s="26" t="e">
        <f t="shared" si="17"/>
        <v>#REF!</v>
      </c>
      <c r="AQ37" s="26" t="e">
        <f t="shared" si="18"/>
        <v>#REF!</v>
      </c>
      <c r="AR37" s="26" t="e">
        <f>(AP37-AQ37)*10</f>
        <v>#REF!</v>
      </c>
    </row>
    <row r="38" spans="1:44" ht="22.5" customHeight="1" hidden="1">
      <c r="A38" s="15">
        <v>20</v>
      </c>
      <c r="B38" s="16"/>
      <c r="C38" s="16"/>
      <c r="D38" s="47"/>
      <c r="E38" s="47"/>
      <c r="F38" s="58"/>
      <c r="G38" s="59"/>
      <c r="H38" s="186"/>
      <c r="I38" s="17">
        <f>AG38</f>
        <v>0</v>
      </c>
      <c r="J38" s="41" t="s">
        <v>32</v>
      </c>
      <c r="K38" s="18">
        <f t="shared" si="34"/>
        <v>3</v>
      </c>
      <c r="L38" s="19">
        <f t="shared" si="35"/>
        <v>0</v>
      </c>
      <c r="M38" s="190"/>
      <c r="N38" s="17">
        <f>Z38</f>
        <v>0</v>
      </c>
      <c r="O38" s="41" t="s">
        <v>32</v>
      </c>
      <c r="P38" s="18">
        <f t="shared" si="36"/>
        <v>4</v>
      </c>
      <c r="Q38" s="20">
        <f t="shared" si="37"/>
        <v>5</v>
      </c>
      <c r="R38" s="21"/>
      <c r="S38" s="44" t="s">
        <v>32</v>
      </c>
      <c r="T38" s="46"/>
      <c r="U38" s="22">
        <v>15</v>
      </c>
      <c r="V38" s="23">
        <v>15</v>
      </c>
      <c r="W38" s="24">
        <f t="shared" si="32"/>
        <v>0</v>
      </c>
      <c r="X38" s="25">
        <f t="shared" si="0"/>
        <v>-15</v>
      </c>
      <c r="Y38" s="26">
        <f t="shared" si="1"/>
        <v>-0.25</v>
      </c>
      <c r="Z38" s="26">
        <f t="shared" si="2"/>
        <v>0</v>
      </c>
      <c r="AA38" s="26">
        <f t="shared" si="3"/>
        <v>45</v>
      </c>
      <c r="AB38" s="26">
        <f t="shared" si="4"/>
        <v>4.5</v>
      </c>
      <c r="AC38" s="26">
        <f t="shared" si="5"/>
        <v>4</v>
      </c>
      <c r="AD38" s="26">
        <f t="shared" si="6"/>
        <v>5</v>
      </c>
      <c r="AE38" s="25">
        <f t="shared" si="7"/>
        <v>-30</v>
      </c>
      <c r="AF38" s="26">
        <f t="shared" si="8"/>
        <v>-0.5</v>
      </c>
      <c r="AG38" s="26">
        <f t="shared" si="9"/>
        <v>0</v>
      </c>
      <c r="AH38" s="26">
        <f t="shared" si="10"/>
        <v>30</v>
      </c>
      <c r="AI38" s="26">
        <f t="shared" si="11"/>
        <v>3</v>
      </c>
      <c r="AJ38" s="26">
        <f t="shared" si="12"/>
        <v>3</v>
      </c>
      <c r="AK38" s="26">
        <f t="shared" si="13"/>
        <v>0</v>
      </c>
      <c r="AL38" s="25" t="e">
        <f>AE38-#REF!</f>
        <v>#REF!</v>
      </c>
      <c r="AM38" s="26" t="e">
        <f t="shared" si="14"/>
        <v>#REF!</v>
      </c>
      <c r="AN38" s="26" t="e">
        <f t="shared" si="15"/>
        <v>#REF!</v>
      </c>
      <c r="AO38" s="26" t="e">
        <f t="shared" si="16"/>
        <v>#REF!</v>
      </c>
      <c r="AP38" s="26" t="e">
        <f t="shared" si="17"/>
        <v>#REF!</v>
      </c>
      <c r="AQ38" s="26" t="e">
        <f t="shared" si="18"/>
        <v>#REF!</v>
      </c>
      <c r="AR38" s="26" t="e">
        <f t="shared" si="19"/>
        <v>#REF!</v>
      </c>
    </row>
    <row r="39" spans="1:44" ht="22.5" customHeight="1" hidden="1">
      <c r="A39" s="15">
        <v>20</v>
      </c>
      <c r="B39" s="16" t="s">
        <v>30</v>
      </c>
      <c r="C39" s="16"/>
      <c r="D39" s="32" t="s">
        <v>47</v>
      </c>
      <c r="E39" s="32"/>
      <c r="F39" s="58" t="s">
        <v>31</v>
      </c>
      <c r="G39" s="59" t="s">
        <v>177</v>
      </c>
      <c r="H39" s="186"/>
      <c r="I39" s="17">
        <f>AG39</f>
        <v>15</v>
      </c>
      <c r="J39" s="41" t="s">
        <v>32</v>
      </c>
      <c r="K39" s="18">
        <f t="shared" si="34"/>
        <v>3</v>
      </c>
      <c r="L39" s="19">
        <f t="shared" si="35"/>
        <v>0</v>
      </c>
      <c r="M39" s="190"/>
      <c r="N39" s="17">
        <f>Z39</f>
        <v>15</v>
      </c>
      <c r="O39" s="41" t="s">
        <v>32</v>
      </c>
      <c r="P39" s="18">
        <f t="shared" si="36"/>
        <v>4</v>
      </c>
      <c r="Q39" s="20">
        <f t="shared" si="37"/>
        <v>5</v>
      </c>
      <c r="R39" s="21">
        <v>16</v>
      </c>
      <c r="S39" s="44" t="s">
        <v>32</v>
      </c>
      <c r="T39" s="46" t="s">
        <v>33</v>
      </c>
      <c r="U39" s="22">
        <v>15</v>
      </c>
      <c r="V39" s="23">
        <v>15</v>
      </c>
      <c r="W39" s="24">
        <f t="shared" si="32"/>
        <v>960</v>
      </c>
      <c r="X39" s="25">
        <f t="shared" si="0"/>
        <v>945</v>
      </c>
      <c r="Y39" s="26">
        <f t="shared" si="1"/>
        <v>15.75</v>
      </c>
      <c r="Z39" s="26">
        <f t="shared" si="2"/>
        <v>15</v>
      </c>
      <c r="AA39" s="26">
        <f t="shared" si="3"/>
        <v>45</v>
      </c>
      <c r="AB39" s="26">
        <f t="shared" si="4"/>
        <v>4.5</v>
      </c>
      <c r="AC39" s="26">
        <f t="shared" si="5"/>
        <v>4</v>
      </c>
      <c r="AD39" s="26">
        <f t="shared" si="6"/>
        <v>5</v>
      </c>
      <c r="AE39" s="25">
        <f t="shared" si="7"/>
        <v>930</v>
      </c>
      <c r="AF39" s="26">
        <f t="shared" si="8"/>
        <v>15.5</v>
      </c>
      <c r="AG39" s="26">
        <f t="shared" si="9"/>
        <v>15</v>
      </c>
      <c r="AH39" s="26">
        <f t="shared" si="10"/>
        <v>30</v>
      </c>
      <c r="AI39" s="26">
        <f t="shared" si="11"/>
        <v>3</v>
      </c>
      <c r="AJ39" s="26">
        <f t="shared" si="12"/>
        <v>3</v>
      </c>
      <c r="AK39" s="26">
        <f t="shared" si="13"/>
        <v>0</v>
      </c>
      <c r="AL39" s="25" t="e">
        <f>AE39-#REF!</f>
        <v>#REF!</v>
      </c>
      <c r="AM39" s="26" t="e">
        <f t="shared" si="14"/>
        <v>#REF!</v>
      </c>
      <c r="AN39" s="26" t="e">
        <f t="shared" si="15"/>
        <v>#REF!</v>
      </c>
      <c r="AO39" s="26" t="e">
        <f t="shared" si="16"/>
        <v>#REF!</v>
      </c>
      <c r="AP39" s="26" t="e">
        <f t="shared" si="17"/>
        <v>#REF!</v>
      </c>
      <c r="AQ39" s="26" t="e">
        <f t="shared" si="18"/>
        <v>#REF!</v>
      </c>
      <c r="AR39" s="26" t="e">
        <f t="shared" si="19"/>
        <v>#REF!</v>
      </c>
    </row>
    <row r="40" spans="1:44" ht="6" customHeight="1">
      <c r="A40" s="33"/>
      <c r="B40" s="34"/>
      <c r="C40" s="34"/>
      <c r="D40" s="35"/>
      <c r="E40" s="35"/>
      <c r="F40" s="60"/>
      <c r="G40" s="60"/>
      <c r="H40" s="187"/>
      <c r="I40" s="36"/>
      <c r="J40" s="42"/>
      <c r="K40" s="36"/>
      <c r="L40" s="37"/>
      <c r="M40" s="191"/>
      <c r="N40" s="36"/>
      <c r="O40" s="42"/>
      <c r="P40" s="36"/>
      <c r="Q40" s="37"/>
      <c r="R40" s="38"/>
      <c r="S40" s="45"/>
      <c r="T40" s="39"/>
      <c r="U40" s="22"/>
      <c r="V40" s="23"/>
      <c r="W40" s="24"/>
      <c r="X40" s="25"/>
      <c r="Y40" s="26"/>
      <c r="Z40" s="26"/>
      <c r="AA40" s="26"/>
      <c r="AB40" s="26"/>
      <c r="AC40" s="26"/>
      <c r="AD40" s="26"/>
      <c r="AE40" s="25"/>
      <c r="AF40" s="26"/>
      <c r="AG40" s="26"/>
      <c r="AH40" s="26"/>
      <c r="AI40" s="26"/>
      <c r="AJ40" s="26"/>
      <c r="AK40" s="26"/>
      <c r="AL40" s="25"/>
      <c r="AM40" s="26"/>
      <c r="AN40" s="26"/>
      <c r="AO40" s="26"/>
      <c r="AP40" s="26"/>
      <c r="AQ40" s="26"/>
      <c r="AR40" s="26"/>
    </row>
    <row r="41" spans="1:44" ht="22.5" customHeight="1">
      <c r="A41" s="237" t="s">
        <v>52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8"/>
      <c r="V41" s="28"/>
      <c r="W41" s="24">
        <f>R41*60+T41</f>
        <v>0</v>
      </c>
      <c r="X41" s="25">
        <f t="shared" si="0"/>
        <v>0</v>
      </c>
      <c r="Y41" s="26">
        <f t="shared" si="1"/>
        <v>0</v>
      </c>
      <c r="Z41" s="26">
        <f t="shared" si="2"/>
        <v>0</v>
      </c>
      <c r="AA41" s="26">
        <f t="shared" si="3"/>
        <v>0</v>
      </c>
      <c r="AB41" s="26">
        <f t="shared" si="4"/>
        <v>0</v>
      </c>
      <c r="AC41" s="26">
        <f t="shared" si="5"/>
        <v>0</v>
      </c>
      <c r="AD41" s="26">
        <f t="shared" si="6"/>
        <v>0</v>
      </c>
      <c r="AE41" s="25">
        <f t="shared" si="7"/>
        <v>0</v>
      </c>
      <c r="AF41" s="26">
        <f t="shared" si="8"/>
        <v>0</v>
      </c>
      <c r="AG41" s="26">
        <f t="shared" si="9"/>
        <v>0</v>
      </c>
      <c r="AH41" s="26">
        <f t="shared" si="10"/>
        <v>0</v>
      </c>
      <c r="AI41" s="26">
        <f t="shared" si="11"/>
        <v>0</v>
      </c>
      <c r="AJ41" s="26">
        <f t="shared" si="12"/>
        <v>0</v>
      </c>
      <c r="AK41" s="26">
        <f t="shared" si="13"/>
        <v>0</v>
      </c>
      <c r="AL41" s="25" t="e">
        <f>AE41-#REF!</f>
        <v>#REF!</v>
      </c>
      <c r="AM41" s="26" t="e">
        <f t="shared" si="14"/>
        <v>#REF!</v>
      </c>
      <c r="AN41" s="26" t="e">
        <f t="shared" si="15"/>
        <v>#REF!</v>
      </c>
      <c r="AO41" s="26" t="e">
        <f t="shared" si="16"/>
        <v>#REF!</v>
      </c>
      <c r="AP41" s="26" t="e">
        <f t="shared" si="17"/>
        <v>#REF!</v>
      </c>
      <c r="AQ41" s="26" t="e">
        <f t="shared" si="18"/>
        <v>#REF!</v>
      </c>
      <c r="AR41" s="26" t="e">
        <f t="shared" si="19"/>
        <v>#REF!</v>
      </c>
    </row>
    <row r="42" spans="1:44" ht="21.75" customHeight="1">
      <c r="A42" s="134" t="s">
        <v>0</v>
      </c>
      <c r="B42" s="152" t="s">
        <v>151</v>
      </c>
      <c r="C42" s="173"/>
      <c r="D42" s="136" t="s">
        <v>1</v>
      </c>
      <c r="E42" s="251" t="s">
        <v>69</v>
      </c>
      <c r="F42" s="252"/>
      <c r="G42" s="152" t="s">
        <v>70</v>
      </c>
      <c r="H42" s="253" t="s">
        <v>3</v>
      </c>
      <c r="I42" s="254"/>
      <c r="J42" s="254"/>
      <c r="K42" s="254"/>
      <c r="L42" s="255"/>
      <c r="M42" s="253" t="s">
        <v>67</v>
      </c>
      <c r="N42" s="254"/>
      <c r="O42" s="254"/>
      <c r="P42" s="254"/>
      <c r="Q42" s="255"/>
      <c r="R42" s="220" t="s">
        <v>5</v>
      </c>
      <c r="S42" s="221"/>
      <c r="T42" s="222"/>
      <c r="U42" s="28"/>
      <c r="V42" s="28"/>
      <c r="W42" s="24"/>
      <c r="X42" s="25"/>
      <c r="Y42" s="26"/>
      <c r="Z42" s="26"/>
      <c r="AA42" s="26"/>
      <c r="AB42" s="26"/>
      <c r="AC42" s="26"/>
      <c r="AD42" s="26"/>
      <c r="AE42" s="25"/>
      <c r="AF42" s="26"/>
      <c r="AG42" s="26"/>
      <c r="AH42" s="26"/>
      <c r="AI42" s="26"/>
      <c r="AJ42" s="26"/>
      <c r="AK42" s="26"/>
      <c r="AL42" s="25"/>
      <c r="AM42" s="26"/>
      <c r="AN42" s="26"/>
      <c r="AO42" s="26"/>
      <c r="AP42" s="26"/>
      <c r="AQ42" s="26"/>
      <c r="AR42" s="26"/>
    </row>
    <row r="43" spans="1:44" ht="21.75" customHeight="1">
      <c r="A43" s="15">
        <v>1</v>
      </c>
      <c r="B43" s="16" t="s">
        <v>75</v>
      </c>
      <c r="C43" s="16"/>
      <c r="D43" s="32" t="s">
        <v>85</v>
      </c>
      <c r="E43" s="251" t="s">
        <v>163</v>
      </c>
      <c r="F43" s="252"/>
      <c r="G43" s="8" t="s">
        <v>234</v>
      </c>
      <c r="H43" s="188">
        <f aca="true" t="shared" si="38" ref="H43:H48">IF(AG43&gt;=10,1,"")</f>
      </c>
      <c r="I43" s="18">
        <f aca="true" t="shared" si="39" ref="I43:I48">IF(AG43&gt;=10,RIGHT(AG43,1),AG43)</f>
        <v>8</v>
      </c>
      <c r="J43" s="41" t="s">
        <v>32</v>
      </c>
      <c r="K43" s="18">
        <f aca="true" t="shared" si="40" ref="K43:L47">AJ43</f>
        <v>3</v>
      </c>
      <c r="L43" s="19">
        <f t="shared" si="40"/>
        <v>0</v>
      </c>
      <c r="M43" s="193">
        <f aca="true" t="shared" si="41" ref="M43:M48">IF(Z43&gt;=10,1,"")</f>
      </c>
      <c r="N43" s="18">
        <f aca="true" t="shared" si="42" ref="N43:N48">IF(Z43&gt;=10,RIGHT(Z43,1),Z43)</f>
        <v>8</v>
      </c>
      <c r="O43" s="41" t="s">
        <v>32</v>
      </c>
      <c r="P43" s="18">
        <f aca="true" t="shared" si="43" ref="P43:Q47">AC43</f>
        <v>4</v>
      </c>
      <c r="Q43" s="20">
        <f t="shared" si="43"/>
        <v>5</v>
      </c>
      <c r="R43" s="21">
        <v>9</v>
      </c>
      <c r="S43" s="44" t="s">
        <v>32</v>
      </c>
      <c r="T43" s="46" t="s">
        <v>44</v>
      </c>
      <c r="U43" s="22">
        <v>15</v>
      </c>
      <c r="V43" s="23">
        <v>45</v>
      </c>
      <c r="W43" s="24">
        <f aca="true" t="shared" si="44" ref="W43:W48">R43*60+T43</f>
        <v>570</v>
      </c>
      <c r="X43" s="25">
        <f aca="true" t="shared" si="45" ref="X43:X48">W43-V43</f>
        <v>525</v>
      </c>
      <c r="Y43" s="26">
        <f t="shared" si="1"/>
        <v>8.75</v>
      </c>
      <c r="Z43" s="26">
        <f t="shared" si="2"/>
        <v>8</v>
      </c>
      <c r="AA43" s="26">
        <f aca="true" t="shared" si="46" ref="AA43:AA48">MOD(X43,60)</f>
        <v>45</v>
      </c>
      <c r="AB43" s="26">
        <f t="shared" si="4"/>
        <v>4.5</v>
      </c>
      <c r="AC43" s="26">
        <f t="shared" si="5"/>
        <v>4</v>
      </c>
      <c r="AD43" s="26">
        <f aca="true" t="shared" si="47" ref="AD43:AD48">(AB43-AC43)*10</f>
        <v>5</v>
      </c>
      <c r="AE43" s="25">
        <f aca="true" t="shared" si="48" ref="AE43:AE48">X43-U43</f>
        <v>510</v>
      </c>
      <c r="AF43" s="26">
        <f t="shared" si="8"/>
        <v>8.5</v>
      </c>
      <c r="AG43" s="26">
        <f t="shared" si="9"/>
        <v>8</v>
      </c>
      <c r="AH43" s="26">
        <f aca="true" t="shared" si="49" ref="AH43:AH48">MOD(AE43,60)</f>
        <v>30</v>
      </c>
      <c r="AI43" s="26">
        <f t="shared" si="11"/>
        <v>3</v>
      </c>
      <c r="AJ43" s="26">
        <f t="shared" si="12"/>
        <v>3</v>
      </c>
      <c r="AK43" s="26">
        <f aca="true" t="shared" si="50" ref="AK43:AK48">(AI43-AJ43)*10</f>
        <v>0</v>
      </c>
      <c r="AL43" s="25" t="e">
        <f>AE43-#REF!</f>
        <v>#REF!</v>
      </c>
      <c r="AM43" s="26" t="e">
        <f t="shared" si="14"/>
        <v>#REF!</v>
      </c>
      <c r="AN43" s="26" t="e">
        <f t="shared" si="15"/>
        <v>#REF!</v>
      </c>
      <c r="AO43" s="26" t="e">
        <f aca="true" t="shared" si="51" ref="AO43:AO48">MOD(AL43,60)</f>
        <v>#REF!</v>
      </c>
      <c r="AP43" s="26" t="e">
        <f t="shared" si="17"/>
        <v>#REF!</v>
      </c>
      <c r="AQ43" s="26" t="e">
        <f t="shared" si="18"/>
        <v>#REF!</v>
      </c>
      <c r="AR43" s="26" t="e">
        <f aca="true" t="shared" si="52" ref="AR43:AR48">(AP43-AQ43)*10</f>
        <v>#REF!</v>
      </c>
    </row>
    <row r="44" spans="1:44" ht="21.75" customHeight="1">
      <c r="A44" s="15">
        <v>2</v>
      </c>
      <c r="B44" s="16" t="s">
        <v>75</v>
      </c>
      <c r="C44" s="16"/>
      <c r="D44" s="32" t="s">
        <v>98</v>
      </c>
      <c r="E44" s="251" t="s">
        <v>43</v>
      </c>
      <c r="F44" s="252"/>
      <c r="G44" s="8" t="s">
        <v>211</v>
      </c>
      <c r="H44" s="188">
        <f t="shared" si="38"/>
      </c>
      <c r="I44" s="18">
        <f t="shared" si="39"/>
        <v>8</v>
      </c>
      <c r="J44" s="41" t="s">
        <v>32</v>
      </c>
      <c r="K44" s="18">
        <f t="shared" si="40"/>
        <v>3</v>
      </c>
      <c r="L44" s="19">
        <f t="shared" si="40"/>
        <v>0</v>
      </c>
      <c r="M44" s="193">
        <f t="shared" si="41"/>
      </c>
      <c r="N44" s="18">
        <f t="shared" si="42"/>
        <v>8</v>
      </c>
      <c r="O44" s="41" t="s">
        <v>32</v>
      </c>
      <c r="P44" s="18">
        <f t="shared" si="43"/>
        <v>4</v>
      </c>
      <c r="Q44" s="20">
        <f t="shared" si="43"/>
        <v>5</v>
      </c>
      <c r="R44" s="21">
        <v>9</v>
      </c>
      <c r="S44" s="44" t="s">
        <v>32</v>
      </c>
      <c r="T44" s="46" t="s">
        <v>44</v>
      </c>
      <c r="U44" s="22">
        <v>15</v>
      </c>
      <c r="V44" s="23">
        <v>45</v>
      </c>
      <c r="W44" s="24">
        <f t="shared" si="44"/>
        <v>570</v>
      </c>
      <c r="X44" s="25">
        <f t="shared" si="45"/>
        <v>525</v>
      </c>
      <c r="Y44" s="26">
        <f t="shared" si="1"/>
        <v>8.75</v>
      </c>
      <c r="Z44" s="26">
        <f t="shared" si="2"/>
        <v>8</v>
      </c>
      <c r="AA44" s="26">
        <f t="shared" si="46"/>
        <v>45</v>
      </c>
      <c r="AB44" s="26">
        <f t="shared" si="4"/>
        <v>4.5</v>
      </c>
      <c r="AC44" s="26">
        <f t="shared" si="5"/>
        <v>4</v>
      </c>
      <c r="AD44" s="26">
        <f t="shared" si="47"/>
        <v>5</v>
      </c>
      <c r="AE44" s="25">
        <f t="shared" si="48"/>
        <v>510</v>
      </c>
      <c r="AF44" s="26">
        <f t="shared" si="8"/>
        <v>8.5</v>
      </c>
      <c r="AG44" s="26">
        <f t="shared" si="9"/>
        <v>8</v>
      </c>
      <c r="AH44" s="26">
        <f t="shared" si="49"/>
        <v>30</v>
      </c>
      <c r="AI44" s="26">
        <f t="shared" si="11"/>
        <v>3</v>
      </c>
      <c r="AJ44" s="26">
        <f t="shared" si="12"/>
        <v>3</v>
      </c>
      <c r="AK44" s="26">
        <f t="shared" si="50"/>
        <v>0</v>
      </c>
      <c r="AL44" s="25" t="e">
        <f>AE44-#REF!</f>
        <v>#REF!</v>
      </c>
      <c r="AM44" s="26" t="e">
        <f t="shared" si="14"/>
        <v>#REF!</v>
      </c>
      <c r="AN44" s="26" t="e">
        <f t="shared" si="15"/>
        <v>#REF!</v>
      </c>
      <c r="AO44" s="26" t="e">
        <f t="shared" si="51"/>
        <v>#REF!</v>
      </c>
      <c r="AP44" s="26" t="e">
        <f t="shared" si="17"/>
        <v>#REF!</v>
      </c>
      <c r="AQ44" s="26" t="e">
        <f t="shared" si="18"/>
        <v>#REF!</v>
      </c>
      <c r="AR44" s="26" t="e">
        <f t="shared" si="52"/>
        <v>#REF!</v>
      </c>
    </row>
    <row r="45" spans="1:44" ht="21.75" customHeight="1">
      <c r="A45" s="15">
        <v>3</v>
      </c>
      <c r="B45" s="16" t="s">
        <v>76</v>
      </c>
      <c r="C45" s="16"/>
      <c r="D45" s="32" t="s">
        <v>170</v>
      </c>
      <c r="E45" s="251" t="s">
        <v>43</v>
      </c>
      <c r="F45" s="252"/>
      <c r="G45" s="8" t="s">
        <v>235</v>
      </c>
      <c r="H45" s="188">
        <f t="shared" si="38"/>
      </c>
      <c r="I45" s="18">
        <f t="shared" si="39"/>
        <v>9</v>
      </c>
      <c r="J45" s="41" t="s">
        <v>32</v>
      </c>
      <c r="K45" s="18">
        <f t="shared" si="40"/>
        <v>3</v>
      </c>
      <c r="L45" s="19">
        <f t="shared" si="40"/>
        <v>0</v>
      </c>
      <c r="M45" s="193">
        <f t="shared" si="41"/>
      </c>
      <c r="N45" s="18">
        <f t="shared" si="42"/>
        <v>9</v>
      </c>
      <c r="O45" s="41" t="s">
        <v>32</v>
      </c>
      <c r="P45" s="18">
        <f t="shared" si="43"/>
        <v>4</v>
      </c>
      <c r="Q45" s="20">
        <f t="shared" si="43"/>
        <v>5</v>
      </c>
      <c r="R45" s="21">
        <v>10</v>
      </c>
      <c r="S45" s="44" t="s">
        <v>32</v>
      </c>
      <c r="T45" s="46" t="s">
        <v>46</v>
      </c>
      <c r="U45" s="22">
        <v>15</v>
      </c>
      <c r="V45" s="23">
        <v>30</v>
      </c>
      <c r="W45" s="24">
        <f t="shared" si="44"/>
        <v>615</v>
      </c>
      <c r="X45" s="25">
        <f t="shared" si="45"/>
        <v>585</v>
      </c>
      <c r="Y45" s="26">
        <f t="shared" si="1"/>
        <v>9.75</v>
      </c>
      <c r="Z45" s="26">
        <f t="shared" si="2"/>
        <v>9</v>
      </c>
      <c r="AA45" s="26">
        <f t="shared" si="46"/>
        <v>45</v>
      </c>
      <c r="AB45" s="26">
        <f t="shared" si="4"/>
        <v>4.5</v>
      </c>
      <c r="AC45" s="26">
        <f t="shared" si="5"/>
        <v>4</v>
      </c>
      <c r="AD45" s="26">
        <f t="shared" si="47"/>
        <v>5</v>
      </c>
      <c r="AE45" s="25">
        <f t="shared" si="48"/>
        <v>570</v>
      </c>
      <c r="AF45" s="26">
        <f t="shared" si="8"/>
        <v>9.5</v>
      </c>
      <c r="AG45" s="26">
        <f t="shared" si="9"/>
        <v>9</v>
      </c>
      <c r="AH45" s="26">
        <f t="shared" si="49"/>
        <v>30</v>
      </c>
      <c r="AI45" s="26">
        <f t="shared" si="11"/>
        <v>3</v>
      </c>
      <c r="AJ45" s="26">
        <f t="shared" si="12"/>
        <v>3</v>
      </c>
      <c r="AK45" s="26">
        <f t="shared" si="50"/>
        <v>0</v>
      </c>
      <c r="AL45" s="25" t="e">
        <f>AE45-#REF!</f>
        <v>#REF!</v>
      </c>
      <c r="AM45" s="26" t="e">
        <f t="shared" si="14"/>
        <v>#REF!</v>
      </c>
      <c r="AN45" s="26" t="e">
        <f t="shared" si="15"/>
        <v>#REF!</v>
      </c>
      <c r="AO45" s="26" t="e">
        <f t="shared" si="51"/>
        <v>#REF!</v>
      </c>
      <c r="AP45" s="26" t="e">
        <f t="shared" si="17"/>
        <v>#REF!</v>
      </c>
      <c r="AQ45" s="26" t="e">
        <f t="shared" si="18"/>
        <v>#REF!</v>
      </c>
      <c r="AR45" s="26" t="e">
        <f t="shared" si="52"/>
        <v>#REF!</v>
      </c>
    </row>
    <row r="46" spans="1:44" ht="21.75" customHeight="1">
      <c r="A46" s="15">
        <v>4</v>
      </c>
      <c r="B46" s="16" t="s">
        <v>75</v>
      </c>
      <c r="C46" s="16"/>
      <c r="D46" s="32" t="s">
        <v>99</v>
      </c>
      <c r="E46" s="251" t="s">
        <v>43</v>
      </c>
      <c r="F46" s="252"/>
      <c r="G46" s="8" t="s">
        <v>212</v>
      </c>
      <c r="H46" s="188">
        <f t="shared" si="38"/>
        <v>1</v>
      </c>
      <c r="I46" s="18" t="str">
        <f t="shared" si="39"/>
        <v>1</v>
      </c>
      <c r="J46" s="41" t="s">
        <v>32</v>
      </c>
      <c r="K46" s="18">
        <f t="shared" si="40"/>
        <v>0</v>
      </c>
      <c r="L46" s="19">
        <f t="shared" si="40"/>
        <v>0</v>
      </c>
      <c r="M46" s="193">
        <f t="shared" si="41"/>
        <v>1</v>
      </c>
      <c r="N46" s="18" t="str">
        <f t="shared" si="42"/>
        <v>1</v>
      </c>
      <c r="O46" s="41" t="s">
        <v>32</v>
      </c>
      <c r="P46" s="18">
        <f t="shared" si="43"/>
        <v>1</v>
      </c>
      <c r="Q46" s="20">
        <f t="shared" si="43"/>
        <v>5</v>
      </c>
      <c r="R46" s="21">
        <v>12</v>
      </c>
      <c r="S46" s="44" t="s">
        <v>32</v>
      </c>
      <c r="T46" s="46" t="s">
        <v>33</v>
      </c>
      <c r="U46" s="22">
        <v>15</v>
      </c>
      <c r="V46" s="23">
        <v>45</v>
      </c>
      <c r="W46" s="24">
        <f t="shared" si="44"/>
        <v>720</v>
      </c>
      <c r="X46" s="25">
        <f t="shared" si="45"/>
        <v>675</v>
      </c>
      <c r="Y46" s="26">
        <f t="shared" si="1"/>
        <v>11.25</v>
      </c>
      <c r="Z46" s="26">
        <f t="shared" si="2"/>
        <v>11</v>
      </c>
      <c r="AA46" s="26">
        <f t="shared" si="46"/>
        <v>15</v>
      </c>
      <c r="AB46" s="26">
        <f t="shared" si="4"/>
        <v>1.5</v>
      </c>
      <c r="AC46" s="26">
        <f t="shared" si="5"/>
        <v>1</v>
      </c>
      <c r="AD46" s="26">
        <f t="shared" si="47"/>
        <v>5</v>
      </c>
      <c r="AE46" s="25">
        <f t="shared" si="48"/>
        <v>660</v>
      </c>
      <c r="AF46" s="26">
        <f t="shared" si="8"/>
        <v>11</v>
      </c>
      <c r="AG46" s="26">
        <f t="shared" si="9"/>
        <v>11</v>
      </c>
      <c r="AH46" s="26">
        <f t="shared" si="49"/>
        <v>0</v>
      </c>
      <c r="AI46" s="26">
        <f t="shared" si="11"/>
        <v>0</v>
      </c>
      <c r="AJ46" s="26">
        <f t="shared" si="12"/>
        <v>0</v>
      </c>
      <c r="AK46" s="26">
        <f t="shared" si="50"/>
        <v>0</v>
      </c>
      <c r="AL46" s="25" t="e">
        <f>AE46-#REF!</f>
        <v>#REF!</v>
      </c>
      <c r="AM46" s="26" t="e">
        <f t="shared" si="14"/>
        <v>#REF!</v>
      </c>
      <c r="AN46" s="26" t="e">
        <f t="shared" si="15"/>
        <v>#REF!</v>
      </c>
      <c r="AO46" s="26" t="e">
        <f t="shared" si="51"/>
        <v>#REF!</v>
      </c>
      <c r="AP46" s="26" t="e">
        <f t="shared" si="17"/>
        <v>#REF!</v>
      </c>
      <c r="AQ46" s="26" t="e">
        <f t="shared" si="18"/>
        <v>#REF!</v>
      </c>
      <c r="AR46" s="26" t="e">
        <f t="shared" si="52"/>
        <v>#REF!</v>
      </c>
    </row>
    <row r="47" spans="1:44" ht="21.75" customHeight="1">
      <c r="A47" s="15">
        <v>5</v>
      </c>
      <c r="B47" s="16" t="s">
        <v>76</v>
      </c>
      <c r="C47" s="16"/>
      <c r="D47" s="32" t="s">
        <v>171</v>
      </c>
      <c r="E47" s="251" t="s">
        <v>43</v>
      </c>
      <c r="F47" s="252"/>
      <c r="G47" s="8" t="s">
        <v>235</v>
      </c>
      <c r="H47" s="188">
        <f t="shared" si="38"/>
        <v>1</v>
      </c>
      <c r="I47" s="18" t="str">
        <f t="shared" si="39"/>
        <v>1</v>
      </c>
      <c r="J47" s="41" t="s">
        <v>32</v>
      </c>
      <c r="K47" s="18">
        <f t="shared" si="40"/>
        <v>4</v>
      </c>
      <c r="L47" s="19">
        <f t="shared" si="40"/>
        <v>5</v>
      </c>
      <c r="M47" s="193">
        <f t="shared" si="41"/>
        <v>1</v>
      </c>
      <c r="N47" s="18" t="str">
        <f t="shared" si="42"/>
        <v>2</v>
      </c>
      <c r="O47" s="41" t="s">
        <v>32</v>
      </c>
      <c r="P47" s="18">
        <f t="shared" si="43"/>
        <v>0</v>
      </c>
      <c r="Q47" s="20">
        <f t="shared" si="43"/>
        <v>0</v>
      </c>
      <c r="R47" s="21">
        <v>12</v>
      </c>
      <c r="S47" s="44" t="s">
        <v>32</v>
      </c>
      <c r="T47" s="46" t="s">
        <v>44</v>
      </c>
      <c r="U47" s="22">
        <v>15</v>
      </c>
      <c r="V47" s="23">
        <v>30</v>
      </c>
      <c r="W47" s="24">
        <f t="shared" si="44"/>
        <v>750</v>
      </c>
      <c r="X47" s="25">
        <f t="shared" si="45"/>
        <v>720</v>
      </c>
      <c r="Y47" s="26">
        <f t="shared" si="1"/>
        <v>12</v>
      </c>
      <c r="Z47" s="26">
        <f t="shared" si="2"/>
        <v>12</v>
      </c>
      <c r="AA47" s="26">
        <f t="shared" si="46"/>
        <v>0</v>
      </c>
      <c r="AB47" s="26">
        <f t="shared" si="4"/>
        <v>0</v>
      </c>
      <c r="AC47" s="26">
        <f t="shared" si="5"/>
        <v>0</v>
      </c>
      <c r="AD47" s="26">
        <f t="shared" si="47"/>
        <v>0</v>
      </c>
      <c r="AE47" s="25">
        <f t="shared" si="48"/>
        <v>705</v>
      </c>
      <c r="AF47" s="26">
        <f t="shared" si="8"/>
        <v>11.75</v>
      </c>
      <c r="AG47" s="26">
        <f t="shared" si="9"/>
        <v>11</v>
      </c>
      <c r="AH47" s="26">
        <f t="shared" si="49"/>
        <v>45</v>
      </c>
      <c r="AI47" s="26">
        <f t="shared" si="11"/>
        <v>4.5</v>
      </c>
      <c r="AJ47" s="26">
        <f t="shared" si="12"/>
        <v>4</v>
      </c>
      <c r="AK47" s="26">
        <f t="shared" si="50"/>
        <v>5</v>
      </c>
      <c r="AL47" s="25" t="e">
        <f>AE47-#REF!</f>
        <v>#REF!</v>
      </c>
      <c r="AM47" s="26" t="e">
        <f t="shared" si="14"/>
        <v>#REF!</v>
      </c>
      <c r="AN47" s="26" t="e">
        <f t="shared" si="15"/>
        <v>#REF!</v>
      </c>
      <c r="AO47" s="26" t="e">
        <f t="shared" si="51"/>
        <v>#REF!</v>
      </c>
      <c r="AP47" s="26" t="e">
        <f t="shared" si="17"/>
        <v>#REF!</v>
      </c>
      <c r="AQ47" s="26" t="e">
        <f t="shared" si="18"/>
        <v>#REF!</v>
      </c>
      <c r="AR47" s="26" t="e">
        <f t="shared" si="52"/>
        <v>#REF!</v>
      </c>
    </row>
    <row r="48" spans="1:44" ht="21.75" customHeight="1">
      <c r="A48" s="15">
        <v>6</v>
      </c>
      <c r="B48" s="16" t="s">
        <v>76</v>
      </c>
      <c r="C48" s="16"/>
      <c r="D48" s="32" t="s">
        <v>100</v>
      </c>
      <c r="E48" s="251" t="s">
        <v>43</v>
      </c>
      <c r="F48" s="252"/>
      <c r="G48" s="8" t="s">
        <v>236</v>
      </c>
      <c r="H48" s="188">
        <f t="shared" si="38"/>
        <v>1</v>
      </c>
      <c r="I48" s="18" t="str">
        <f t="shared" si="39"/>
        <v>1</v>
      </c>
      <c r="J48" s="41" t="s">
        <v>32</v>
      </c>
      <c r="K48" s="18">
        <f>AJ48</f>
        <v>3</v>
      </c>
      <c r="L48" s="19">
        <f>AK48</f>
        <v>0</v>
      </c>
      <c r="M48" s="193">
        <f t="shared" si="41"/>
        <v>1</v>
      </c>
      <c r="N48" s="18" t="str">
        <f t="shared" si="42"/>
        <v>1</v>
      </c>
      <c r="O48" s="41" t="s">
        <v>32</v>
      </c>
      <c r="P48" s="18">
        <f>AC48</f>
        <v>4</v>
      </c>
      <c r="Q48" s="20">
        <f>AD48</f>
        <v>5</v>
      </c>
      <c r="R48" s="21">
        <v>12</v>
      </c>
      <c r="S48" s="44" t="s">
        <v>32</v>
      </c>
      <c r="T48" s="46" t="s">
        <v>44</v>
      </c>
      <c r="U48" s="22">
        <v>15</v>
      </c>
      <c r="V48" s="23">
        <v>45</v>
      </c>
      <c r="W48" s="24">
        <f t="shared" si="44"/>
        <v>750</v>
      </c>
      <c r="X48" s="25">
        <f t="shared" si="45"/>
        <v>705</v>
      </c>
      <c r="Y48" s="26">
        <f t="shared" si="1"/>
        <v>11.75</v>
      </c>
      <c r="Z48" s="26">
        <f t="shared" si="2"/>
        <v>11</v>
      </c>
      <c r="AA48" s="26">
        <f t="shared" si="46"/>
        <v>45</v>
      </c>
      <c r="AB48" s="26">
        <f t="shared" si="4"/>
        <v>4.5</v>
      </c>
      <c r="AC48" s="26">
        <f t="shared" si="5"/>
        <v>4</v>
      </c>
      <c r="AD48" s="26">
        <f t="shared" si="47"/>
        <v>5</v>
      </c>
      <c r="AE48" s="25">
        <f t="shared" si="48"/>
        <v>690</v>
      </c>
      <c r="AF48" s="26">
        <f t="shared" si="8"/>
        <v>11.5</v>
      </c>
      <c r="AG48" s="26">
        <f t="shared" si="9"/>
        <v>11</v>
      </c>
      <c r="AH48" s="26">
        <f t="shared" si="49"/>
        <v>30</v>
      </c>
      <c r="AI48" s="26">
        <f t="shared" si="11"/>
        <v>3</v>
      </c>
      <c r="AJ48" s="26">
        <f t="shared" si="12"/>
        <v>3</v>
      </c>
      <c r="AK48" s="26">
        <f t="shared" si="50"/>
        <v>0</v>
      </c>
      <c r="AL48" s="25" t="e">
        <f>AE48-#REF!</f>
        <v>#REF!</v>
      </c>
      <c r="AM48" s="26" t="e">
        <f t="shared" si="14"/>
        <v>#REF!</v>
      </c>
      <c r="AN48" s="26" t="e">
        <f t="shared" si="15"/>
        <v>#REF!</v>
      </c>
      <c r="AO48" s="26" t="e">
        <f t="shared" si="51"/>
        <v>#REF!</v>
      </c>
      <c r="AP48" s="26" t="e">
        <f t="shared" si="17"/>
        <v>#REF!</v>
      </c>
      <c r="AQ48" s="26" t="e">
        <f t="shared" si="18"/>
        <v>#REF!</v>
      </c>
      <c r="AR48" s="26" t="e">
        <f t="shared" si="52"/>
        <v>#REF!</v>
      </c>
    </row>
    <row r="49" spans="14:20" ht="22.5" customHeight="1" hidden="1">
      <c r="N49" s="238" t="s">
        <v>53</v>
      </c>
      <c r="O49" s="239"/>
      <c r="P49" s="239"/>
      <c r="Q49" s="239"/>
      <c r="R49" s="239"/>
      <c r="S49" s="239"/>
      <c r="T49" s="240"/>
    </row>
    <row r="50" spans="1:20" ht="22.5" customHeight="1" hidden="1">
      <c r="A50" s="236" t="s">
        <v>55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</row>
    <row r="51" ht="22.5" customHeight="1" hidden="1"/>
    <row r="52" spans="1:22" ht="22.5" customHeight="1" hidden="1">
      <c r="A52" s="231" t="s">
        <v>54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6"/>
      <c r="V52" s="6"/>
    </row>
    <row r="53" spans="1:44" s="3" customFormat="1" ht="22.5" customHeight="1" hidden="1">
      <c r="A53" s="7" t="s">
        <v>0</v>
      </c>
      <c r="B53" s="241" t="s">
        <v>1</v>
      </c>
      <c r="C53" s="241"/>
      <c r="D53" s="242"/>
      <c r="E53" s="48"/>
      <c r="F53" s="59"/>
      <c r="G53" s="59" t="s">
        <v>2</v>
      </c>
      <c r="H53" s="186"/>
      <c r="I53" s="253" t="s">
        <v>3</v>
      </c>
      <c r="J53" s="254"/>
      <c r="K53" s="254"/>
      <c r="L53" s="255"/>
      <c r="M53" s="192"/>
      <c r="N53" s="253" t="s">
        <v>4</v>
      </c>
      <c r="O53" s="254"/>
      <c r="P53" s="254"/>
      <c r="Q53" s="254"/>
      <c r="R53" s="226" t="s">
        <v>5</v>
      </c>
      <c r="S53" s="227"/>
      <c r="T53" s="228"/>
      <c r="U53" s="9" t="s">
        <v>6</v>
      </c>
      <c r="V53" s="10" t="s">
        <v>7</v>
      </c>
      <c r="W53" s="11" t="s">
        <v>8</v>
      </c>
      <c r="X53" s="12" t="s">
        <v>9</v>
      </c>
      <c r="Y53" s="13" t="s">
        <v>10</v>
      </c>
      <c r="Z53" s="13" t="s">
        <v>11</v>
      </c>
      <c r="AA53" s="13" t="s">
        <v>12</v>
      </c>
      <c r="AB53" s="13" t="s">
        <v>13</v>
      </c>
      <c r="AC53" s="14" t="s">
        <v>14</v>
      </c>
      <c r="AD53" s="13" t="s">
        <v>15</v>
      </c>
      <c r="AE53" s="12" t="s">
        <v>16</v>
      </c>
      <c r="AF53" s="13" t="s">
        <v>17</v>
      </c>
      <c r="AG53" s="13" t="s">
        <v>18</v>
      </c>
      <c r="AH53" s="13" t="s">
        <v>19</v>
      </c>
      <c r="AI53" s="13" t="s">
        <v>20</v>
      </c>
      <c r="AJ53" s="13" t="s">
        <v>21</v>
      </c>
      <c r="AK53" s="13" t="s">
        <v>22</v>
      </c>
      <c r="AL53" s="12" t="s">
        <v>23</v>
      </c>
      <c r="AM53" s="13" t="s">
        <v>24</v>
      </c>
      <c r="AN53" s="13" t="s">
        <v>25</v>
      </c>
      <c r="AO53" s="13" t="s">
        <v>26</v>
      </c>
      <c r="AP53" s="13" t="s">
        <v>27</v>
      </c>
      <c r="AQ53" s="13" t="s">
        <v>28</v>
      </c>
      <c r="AR53" s="13" t="s">
        <v>29</v>
      </c>
    </row>
    <row r="54" spans="1:44" ht="22.5" customHeight="1" hidden="1">
      <c r="A54" s="15">
        <v>1</v>
      </c>
      <c r="B54" s="16" t="s">
        <v>34</v>
      </c>
      <c r="C54" s="16"/>
      <c r="D54" s="32" t="s">
        <v>47</v>
      </c>
      <c r="E54" s="32"/>
      <c r="F54" s="58" t="s">
        <v>41</v>
      </c>
      <c r="G54" s="59" t="s">
        <v>178</v>
      </c>
      <c r="H54" s="186"/>
      <c r="I54" s="17">
        <f aca="true" t="shared" si="53" ref="I54:I74">AG54</f>
        <v>9</v>
      </c>
      <c r="J54" s="41" t="s">
        <v>32</v>
      </c>
      <c r="K54" s="18">
        <f aca="true" t="shared" si="54" ref="K54:L74">AJ54</f>
        <v>0</v>
      </c>
      <c r="L54" s="19">
        <f t="shared" si="54"/>
        <v>0</v>
      </c>
      <c r="M54" s="190"/>
      <c r="N54" s="17">
        <f aca="true" t="shared" si="55" ref="N54:N74">Z54</f>
        <v>9</v>
      </c>
      <c r="O54" s="41" t="s">
        <v>32</v>
      </c>
      <c r="P54" s="18">
        <f>AC54</f>
        <v>1</v>
      </c>
      <c r="Q54" s="20">
        <f>AD54</f>
        <v>5</v>
      </c>
      <c r="R54" s="21">
        <v>9</v>
      </c>
      <c r="S54" s="44" t="s">
        <v>32</v>
      </c>
      <c r="T54" s="46" t="s">
        <v>44</v>
      </c>
      <c r="U54" s="22">
        <v>15</v>
      </c>
      <c r="V54" s="23">
        <v>15</v>
      </c>
      <c r="W54" s="24">
        <f aca="true" t="shared" si="56" ref="W54:W74">R54*60+T54</f>
        <v>570</v>
      </c>
      <c r="X54" s="25">
        <f aca="true" t="shared" si="57" ref="X54:X74">W54-V54</f>
        <v>555</v>
      </c>
      <c r="Y54" s="26">
        <f aca="true" t="shared" si="58" ref="Y54:Y82">X54/60</f>
        <v>9.25</v>
      </c>
      <c r="Z54" s="26">
        <f aca="true" t="shared" si="59" ref="Z54:Z82">TRUNC(Y54,0)</f>
        <v>9</v>
      </c>
      <c r="AA54" s="26">
        <f aca="true" t="shared" si="60" ref="AA54:AA74">MOD(X54,60)</f>
        <v>15</v>
      </c>
      <c r="AB54" s="26">
        <f aca="true" t="shared" si="61" ref="AB54:AB82">AA54/10</f>
        <v>1.5</v>
      </c>
      <c r="AC54" s="26">
        <f aca="true" t="shared" si="62" ref="AC54:AC82">TRUNC(AB54,0)</f>
        <v>1</v>
      </c>
      <c r="AD54" s="26">
        <f aca="true" t="shared" si="63" ref="AD54:AD74">(AB54-AC54)*10</f>
        <v>5</v>
      </c>
      <c r="AE54" s="25">
        <f aca="true" t="shared" si="64" ref="AE54:AE74">X54-U54</f>
        <v>540</v>
      </c>
      <c r="AF54" s="26">
        <f aca="true" t="shared" si="65" ref="AF54:AF82">AE54/60</f>
        <v>9</v>
      </c>
      <c r="AG54" s="26">
        <f aca="true" t="shared" si="66" ref="AG54:AG82">TRUNC(AF54,0)</f>
        <v>9</v>
      </c>
      <c r="AH54" s="26">
        <f aca="true" t="shared" si="67" ref="AH54:AH74">MOD(AE54,60)</f>
        <v>0</v>
      </c>
      <c r="AI54" s="26">
        <f aca="true" t="shared" si="68" ref="AI54:AI82">AH54/10</f>
        <v>0</v>
      </c>
      <c r="AJ54" s="26">
        <f aca="true" t="shared" si="69" ref="AJ54:AJ82">TRUNC(AI54,0)</f>
        <v>0</v>
      </c>
      <c r="AK54" s="26">
        <f aca="true" t="shared" si="70" ref="AK54:AK74">(AI54-AJ54)*10</f>
        <v>0</v>
      </c>
      <c r="AL54" s="25" t="e">
        <f>AE54-#REF!</f>
        <v>#REF!</v>
      </c>
      <c r="AM54" s="26" t="e">
        <f aca="true" t="shared" si="71" ref="AM54:AM82">AL54/60</f>
        <v>#REF!</v>
      </c>
      <c r="AN54" s="26" t="e">
        <f aca="true" t="shared" si="72" ref="AN54:AN82">TRUNC(AM54,0)</f>
        <v>#REF!</v>
      </c>
      <c r="AO54" s="26" t="e">
        <f aca="true" t="shared" si="73" ref="AO54:AO74">MOD(AL54,60)</f>
        <v>#REF!</v>
      </c>
      <c r="AP54" s="26" t="e">
        <f aca="true" t="shared" si="74" ref="AP54:AP82">AO54/10</f>
        <v>#REF!</v>
      </c>
      <c r="AQ54" s="26" t="e">
        <f aca="true" t="shared" si="75" ref="AQ54:AQ82">TRUNC(AP54,0)</f>
        <v>#REF!</v>
      </c>
      <c r="AR54" s="26" t="e">
        <f aca="true" t="shared" si="76" ref="AR54:AR74">(AP54-AQ54)*10</f>
        <v>#REF!</v>
      </c>
    </row>
    <row r="55" spans="1:44" ht="22.5" customHeight="1" hidden="1">
      <c r="A55" s="15">
        <v>2</v>
      </c>
      <c r="B55" s="16" t="s">
        <v>30</v>
      </c>
      <c r="C55" s="16"/>
      <c r="D55" s="32" t="s">
        <v>47</v>
      </c>
      <c r="E55" s="32"/>
      <c r="F55" s="58" t="s">
        <v>41</v>
      </c>
      <c r="G55" s="59" t="s">
        <v>178</v>
      </c>
      <c r="H55" s="186"/>
      <c r="I55" s="17">
        <f t="shared" si="53"/>
        <v>9</v>
      </c>
      <c r="J55" s="41" t="s">
        <v>32</v>
      </c>
      <c r="K55" s="18">
        <f t="shared" si="54"/>
        <v>1</v>
      </c>
      <c r="L55" s="19">
        <f t="shared" si="54"/>
        <v>0</v>
      </c>
      <c r="M55" s="190"/>
      <c r="N55" s="17">
        <f t="shared" si="55"/>
        <v>9</v>
      </c>
      <c r="O55" s="41" t="s">
        <v>32</v>
      </c>
      <c r="P55" s="18">
        <f aca="true" t="shared" si="77" ref="P55:Q74">AC55</f>
        <v>2</v>
      </c>
      <c r="Q55" s="20">
        <f t="shared" si="77"/>
        <v>5</v>
      </c>
      <c r="R55" s="21">
        <v>9</v>
      </c>
      <c r="S55" s="44" t="s">
        <v>32</v>
      </c>
      <c r="T55" s="46" t="s">
        <v>42</v>
      </c>
      <c r="U55" s="22">
        <v>15</v>
      </c>
      <c r="V55" s="23">
        <v>15</v>
      </c>
      <c r="W55" s="24">
        <f t="shared" si="56"/>
        <v>580</v>
      </c>
      <c r="X55" s="25">
        <f t="shared" si="57"/>
        <v>565</v>
      </c>
      <c r="Y55" s="26">
        <f t="shared" si="58"/>
        <v>9.416666666666666</v>
      </c>
      <c r="Z55" s="26">
        <f t="shared" si="59"/>
        <v>9</v>
      </c>
      <c r="AA55" s="26">
        <f t="shared" si="60"/>
        <v>25</v>
      </c>
      <c r="AB55" s="26">
        <f t="shared" si="61"/>
        <v>2.5</v>
      </c>
      <c r="AC55" s="26">
        <f t="shared" si="62"/>
        <v>2</v>
      </c>
      <c r="AD55" s="26">
        <f t="shared" si="63"/>
        <v>5</v>
      </c>
      <c r="AE55" s="25">
        <f t="shared" si="64"/>
        <v>550</v>
      </c>
      <c r="AF55" s="26">
        <f t="shared" si="65"/>
        <v>9.166666666666666</v>
      </c>
      <c r="AG55" s="26">
        <f t="shared" si="66"/>
        <v>9</v>
      </c>
      <c r="AH55" s="26">
        <f t="shared" si="67"/>
        <v>10</v>
      </c>
      <c r="AI55" s="26">
        <f t="shared" si="68"/>
        <v>1</v>
      </c>
      <c r="AJ55" s="26">
        <f t="shared" si="69"/>
        <v>1</v>
      </c>
      <c r="AK55" s="26">
        <f t="shared" si="70"/>
        <v>0</v>
      </c>
      <c r="AL55" s="25" t="e">
        <f>AE55-#REF!</f>
        <v>#REF!</v>
      </c>
      <c r="AM55" s="26" t="e">
        <f t="shared" si="71"/>
        <v>#REF!</v>
      </c>
      <c r="AN55" s="26" t="e">
        <f t="shared" si="72"/>
        <v>#REF!</v>
      </c>
      <c r="AO55" s="26" t="e">
        <f t="shared" si="73"/>
        <v>#REF!</v>
      </c>
      <c r="AP55" s="26" t="e">
        <f t="shared" si="74"/>
        <v>#REF!</v>
      </c>
      <c r="AQ55" s="26" t="e">
        <f t="shared" si="75"/>
        <v>#REF!</v>
      </c>
      <c r="AR55" s="26" t="e">
        <f t="shared" si="76"/>
        <v>#REF!</v>
      </c>
    </row>
    <row r="56" spans="1:44" ht="22.5" customHeight="1" hidden="1">
      <c r="A56" s="15">
        <v>3</v>
      </c>
      <c r="B56" s="16" t="s">
        <v>34</v>
      </c>
      <c r="C56" s="16"/>
      <c r="D56" s="32" t="s">
        <v>37</v>
      </c>
      <c r="E56" s="32"/>
      <c r="F56" s="58" t="s">
        <v>31</v>
      </c>
      <c r="G56" s="59" t="s">
        <v>177</v>
      </c>
      <c r="H56" s="186"/>
      <c r="I56" s="17">
        <f t="shared" si="53"/>
        <v>9</v>
      </c>
      <c r="J56" s="41" t="s">
        <v>32</v>
      </c>
      <c r="K56" s="18">
        <f t="shared" si="54"/>
        <v>2</v>
      </c>
      <c r="L56" s="19">
        <f t="shared" si="54"/>
        <v>5</v>
      </c>
      <c r="M56" s="190"/>
      <c r="N56" s="17">
        <f t="shared" si="55"/>
        <v>9</v>
      </c>
      <c r="O56" s="41" t="s">
        <v>32</v>
      </c>
      <c r="P56" s="18">
        <f t="shared" si="77"/>
        <v>4</v>
      </c>
      <c r="Q56" s="20">
        <f t="shared" si="77"/>
        <v>0</v>
      </c>
      <c r="R56" s="21">
        <v>9</v>
      </c>
      <c r="S56" s="44" t="s">
        <v>32</v>
      </c>
      <c r="T56" s="46" t="s">
        <v>56</v>
      </c>
      <c r="U56" s="22">
        <v>15</v>
      </c>
      <c r="V56" s="23">
        <v>15</v>
      </c>
      <c r="W56" s="24">
        <f t="shared" si="56"/>
        <v>595</v>
      </c>
      <c r="X56" s="25">
        <f t="shared" si="57"/>
        <v>580</v>
      </c>
      <c r="Y56" s="26">
        <f t="shared" si="58"/>
        <v>9.666666666666666</v>
      </c>
      <c r="Z56" s="26">
        <f t="shared" si="59"/>
        <v>9</v>
      </c>
      <c r="AA56" s="26">
        <f t="shared" si="60"/>
        <v>40</v>
      </c>
      <c r="AB56" s="26">
        <f t="shared" si="61"/>
        <v>4</v>
      </c>
      <c r="AC56" s="26">
        <f t="shared" si="62"/>
        <v>4</v>
      </c>
      <c r="AD56" s="26">
        <f t="shared" si="63"/>
        <v>0</v>
      </c>
      <c r="AE56" s="25">
        <f t="shared" si="64"/>
        <v>565</v>
      </c>
      <c r="AF56" s="26">
        <f t="shared" si="65"/>
        <v>9.416666666666666</v>
      </c>
      <c r="AG56" s="26">
        <f t="shared" si="66"/>
        <v>9</v>
      </c>
      <c r="AH56" s="26">
        <f t="shared" si="67"/>
        <v>25</v>
      </c>
      <c r="AI56" s="26">
        <f t="shared" si="68"/>
        <v>2.5</v>
      </c>
      <c r="AJ56" s="26">
        <f t="shared" si="69"/>
        <v>2</v>
      </c>
      <c r="AK56" s="26">
        <f t="shared" si="70"/>
        <v>5</v>
      </c>
      <c r="AL56" s="25" t="e">
        <f>AE56-#REF!</f>
        <v>#REF!</v>
      </c>
      <c r="AM56" s="26" t="e">
        <f t="shared" si="71"/>
        <v>#REF!</v>
      </c>
      <c r="AN56" s="26" t="e">
        <f t="shared" si="72"/>
        <v>#REF!</v>
      </c>
      <c r="AO56" s="26" t="e">
        <f t="shared" si="73"/>
        <v>#REF!</v>
      </c>
      <c r="AP56" s="26" t="e">
        <f t="shared" si="74"/>
        <v>#REF!</v>
      </c>
      <c r="AQ56" s="26" t="e">
        <f t="shared" si="75"/>
        <v>#REF!</v>
      </c>
      <c r="AR56" s="26" t="e">
        <f t="shared" si="76"/>
        <v>#REF!</v>
      </c>
    </row>
    <row r="57" spans="1:44" ht="22.5" customHeight="1" hidden="1">
      <c r="A57" s="15">
        <v>4</v>
      </c>
      <c r="B57" s="16" t="s">
        <v>34</v>
      </c>
      <c r="C57" s="16"/>
      <c r="D57" s="32" t="s">
        <v>49</v>
      </c>
      <c r="E57" s="32"/>
      <c r="F57" s="58" t="s">
        <v>31</v>
      </c>
      <c r="G57" s="59" t="s">
        <v>179</v>
      </c>
      <c r="H57" s="186"/>
      <c r="I57" s="17">
        <f t="shared" si="53"/>
        <v>9</v>
      </c>
      <c r="J57" s="41" t="s">
        <v>32</v>
      </c>
      <c r="K57" s="18">
        <f t="shared" si="54"/>
        <v>4</v>
      </c>
      <c r="L57" s="19">
        <f t="shared" si="54"/>
        <v>5</v>
      </c>
      <c r="M57" s="190"/>
      <c r="N57" s="17">
        <f t="shared" si="55"/>
        <v>10</v>
      </c>
      <c r="O57" s="41" t="s">
        <v>32</v>
      </c>
      <c r="P57" s="18">
        <f t="shared" si="77"/>
        <v>0</v>
      </c>
      <c r="Q57" s="20">
        <f t="shared" si="77"/>
        <v>0</v>
      </c>
      <c r="R57" s="21">
        <v>10</v>
      </c>
      <c r="S57" s="44" t="s">
        <v>32</v>
      </c>
      <c r="T57" s="46" t="s">
        <v>46</v>
      </c>
      <c r="U57" s="22">
        <v>15</v>
      </c>
      <c r="V57" s="23">
        <v>15</v>
      </c>
      <c r="W57" s="24">
        <f t="shared" si="56"/>
        <v>615</v>
      </c>
      <c r="X57" s="25">
        <f t="shared" si="57"/>
        <v>600</v>
      </c>
      <c r="Y57" s="26">
        <f t="shared" si="58"/>
        <v>10</v>
      </c>
      <c r="Z57" s="26">
        <f t="shared" si="59"/>
        <v>10</v>
      </c>
      <c r="AA57" s="26">
        <f t="shared" si="60"/>
        <v>0</v>
      </c>
      <c r="AB57" s="26">
        <f t="shared" si="61"/>
        <v>0</v>
      </c>
      <c r="AC57" s="26">
        <f t="shared" si="62"/>
        <v>0</v>
      </c>
      <c r="AD57" s="26">
        <f t="shared" si="63"/>
        <v>0</v>
      </c>
      <c r="AE57" s="25">
        <f t="shared" si="64"/>
        <v>585</v>
      </c>
      <c r="AF57" s="26">
        <f t="shared" si="65"/>
        <v>9.75</v>
      </c>
      <c r="AG57" s="26">
        <f t="shared" si="66"/>
        <v>9</v>
      </c>
      <c r="AH57" s="26">
        <f t="shared" si="67"/>
        <v>45</v>
      </c>
      <c r="AI57" s="26">
        <f t="shared" si="68"/>
        <v>4.5</v>
      </c>
      <c r="AJ57" s="26">
        <f t="shared" si="69"/>
        <v>4</v>
      </c>
      <c r="AK57" s="26">
        <f t="shared" si="70"/>
        <v>5</v>
      </c>
      <c r="AL57" s="25" t="e">
        <f>AE57-#REF!</f>
        <v>#REF!</v>
      </c>
      <c r="AM57" s="26" t="e">
        <f t="shared" si="71"/>
        <v>#REF!</v>
      </c>
      <c r="AN57" s="26" t="e">
        <f t="shared" si="72"/>
        <v>#REF!</v>
      </c>
      <c r="AO57" s="26" t="e">
        <f t="shared" si="73"/>
        <v>#REF!</v>
      </c>
      <c r="AP57" s="26" t="e">
        <f t="shared" si="74"/>
        <v>#REF!</v>
      </c>
      <c r="AQ57" s="26" t="e">
        <f t="shared" si="75"/>
        <v>#REF!</v>
      </c>
      <c r="AR57" s="26" t="e">
        <f t="shared" si="76"/>
        <v>#REF!</v>
      </c>
    </row>
    <row r="58" spans="1:44" ht="22.5" customHeight="1" hidden="1">
      <c r="A58" s="15">
        <v>5</v>
      </c>
      <c r="B58" s="16" t="s">
        <v>34</v>
      </c>
      <c r="C58" s="16"/>
      <c r="D58" s="32" t="s">
        <v>57</v>
      </c>
      <c r="E58" s="32"/>
      <c r="F58" s="58" t="s">
        <v>31</v>
      </c>
      <c r="G58" s="59" t="s">
        <v>177</v>
      </c>
      <c r="H58" s="186"/>
      <c r="I58" s="17">
        <f t="shared" si="53"/>
        <v>10</v>
      </c>
      <c r="J58" s="41" t="s">
        <v>32</v>
      </c>
      <c r="K58" s="18">
        <f t="shared" si="54"/>
        <v>1</v>
      </c>
      <c r="L58" s="19">
        <f t="shared" si="54"/>
        <v>0</v>
      </c>
      <c r="M58" s="190"/>
      <c r="N58" s="17">
        <f t="shared" si="55"/>
        <v>10</v>
      </c>
      <c r="O58" s="41" t="s">
        <v>32</v>
      </c>
      <c r="P58" s="18">
        <f t="shared" si="77"/>
        <v>2</v>
      </c>
      <c r="Q58" s="20">
        <f t="shared" si="77"/>
        <v>5</v>
      </c>
      <c r="R58" s="21">
        <v>10</v>
      </c>
      <c r="S58" s="44" t="s">
        <v>32</v>
      </c>
      <c r="T58" s="46" t="s">
        <v>42</v>
      </c>
      <c r="U58" s="22">
        <v>15</v>
      </c>
      <c r="V58" s="23">
        <v>15</v>
      </c>
      <c r="W58" s="24">
        <f t="shared" si="56"/>
        <v>640</v>
      </c>
      <c r="X58" s="25">
        <f t="shared" si="57"/>
        <v>625</v>
      </c>
      <c r="Y58" s="26">
        <f t="shared" si="58"/>
        <v>10.416666666666666</v>
      </c>
      <c r="Z58" s="26">
        <f t="shared" si="59"/>
        <v>10</v>
      </c>
      <c r="AA58" s="26">
        <f t="shared" si="60"/>
        <v>25</v>
      </c>
      <c r="AB58" s="26">
        <f t="shared" si="61"/>
        <v>2.5</v>
      </c>
      <c r="AC58" s="26">
        <f t="shared" si="62"/>
        <v>2</v>
      </c>
      <c r="AD58" s="26">
        <f t="shared" si="63"/>
        <v>5</v>
      </c>
      <c r="AE58" s="25">
        <f t="shared" si="64"/>
        <v>610</v>
      </c>
      <c r="AF58" s="26">
        <f t="shared" si="65"/>
        <v>10.166666666666666</v>
      </c>
      <c r="AG58" s="26">
        <f t="shared" si="66"/>
        <v>10</v>
      </c>
      <c r="AH58" s="26">
        <f t="shared" si="67"/>
        <v>10</v>
      </c>
      <c r="AI58" s="26">
        <f t="shared" si="68"/>
        <v>1</v>
      </c>
      <c r="AJ58" s="26">
        <f t="shared" si="69"/>
        <v>1</v>
      </c>
      <c r="AK58" s="26">
        <f t="shared" si="70"/>
        <v>0</v>
      </c>
      <c r="AL58" s="25" t="e">
        <f>AE58-#REF!</f>
        <v>#REF!</v>
      </c>
      <c r="AM58" s="26" t="e">
        <f t="shared" si="71"/>
        <v>#REF!</v>
      </c>
      <c r="AN58" s="26" t="e">
        <f t="shared" si="72"/>
        <v>#REF!</v>
      </c>
      <c r="AO58" s="26" t="e">
        <f t="shared" si="73"/>
        <v>#REF!</v>
      </c>
      <c r="AP58" s="26" t="e">
        <f t="shared" si="74"/>
        <v>#REF!</v>
      </c>
      <c r="AQ58" s="26" t="e">
        <f t="shared" si="75"/>
        <v>#REF!</v>
      </c>
      <c r="AR58" s="26" t="e">
        <f t="shared" si="76"/>
        <v>#REF!</v>
      </c>
    </row>
    <row r="59" spans="1:44" ht="22.5" customHeight="1" hidden="1">
      <c r="A59" s="15">
        <v>6</v>
      </c>
      <c r="B59" s="16" t="s">
        <v>30</v>
      </c>
      <c r="C59" s="16"/>
      <c r="D59" s="32" t="s">
        <v>57</v>
      </c>
      <c r="E59" s="32"/>
      <c r="F59" s="58" t="s">
        <v>31</v>
      </c>
      <c r="G59" s="59" t="s">
        <v>177</v>
      </c>
      <c r="H59" s="186"/>
      <c r="I59" s="17">
        <f t="shared" si="53"/>
        <v>10</v>
      </c>
      <c r="J59" s="41" t="s">
        <v>32</v>
      </c>
      <c r="K59" s="18">
        <f t="shared" si="54"/>
        <v>3</v>
      </c>
      <c r="L59" s="19">
        <f t="shared" si="54"/>
        <v>0</v>
      </c>
      <c r="M59" s="190"/>
      <c r="N59" s="17">
        <f t="shared" si="55"/>
        <v>10</v>
      </c>
      <c r="O59" s="41" t="s">
        <v>32</v>
      </c>
      <c r="P59" s="18">
        <f t="shared" si="77"/>
        <v>4</v>
      </c>
      <c r="Q59" s="20">
        <f t="shared" si="77"/>
        <v>5</v>
      </c>
      <c r="R59" s="21">
        <v>11</v>
      </c>
      <c r="S59" s="44" t="s">
        <v>32</v>
      </c>
      <c r="T59" s="46" t="s">
        <v>33</v>
      </c>
      <c r="U59" s="22">
        <v>15</v>
      </c>
      <c r="V59" s="23">
        <v>15</v>
      </c>
      <c r="W59" s="24">
        <f t="shared" si="56"/>
        <v>660</v>
      </c>
      <c r="X59" s="25">
        <f t="shared" si="57"/>
        <v>645</v>
      </c>
      <c r="Y59" s="26">
        <f t="shared" si="58"/>
        <v>10.75</v>
      </c>
      <c r="Z59" s="26">
        <f t="shared" si="59"/>
        <v>10</v>
      </c>
      <c r="AA59" s="26">
        <f t="shared" si="60"/>
        <v>45</v>
      </c>
      <c r="AB59" s="26">
        <f t="shared" si="61"/>
        <v>4.5</v>
      </c>
      <c r="AC59" s="26">
        <f t="shared" si="62"/>
        <v>4</v>
      </c>
      <c r="AD59" s="26">
        <f t="shared" si="63"/>
        <v>5</v>
      </c>
      <c r="AE59" s="25">
        <f t="shared" si="64"/>
        <v>630</v>
      </c>
      <c r="AF59" s="26">
        <f t="shared" si="65"/>
        <v>10.5</v>
      </c>
      <c r="AG59" s="26">
        <f t="shared" si="66"/>
        <v>10</v>
      </c>
      <c r="AH59" s="26">
        <f t="shared" si="67"/>
        <v>30</v>
      </c>
      <c r="AI59" s="26">
        <f t="shared" si="68"/>
        <v>3</v>
      </c>
      <c r="AJ59" s="26">
        <f t="shared" si="69"/>
        <v>3</v>
      </c>
      <c r="AK59" s="26">
        <f t="shared" si="70"/>
        <v>0</v>
      </c>
      <c r="AL59" s="25" t="e">
        <f>AE59-#REF!</f>
        <v>#REF!</v>
      </c>
      <c r="AM59" s="26" t="e">
        <f t="shared" si="71"/>
        <v>#REF!</v>
      </c>
      <c r="AN59" s="26" t="e">
        <f t="shared" si="72"/>
        <v>#REF!</v>
      </c>
      <c r="AO59" s="26" t="e">
        <f t="shared" si="73"/>
        <v>#REF!</v>
      </c>
      <c r="AP59" s="26" t="e">
        <f t="shared" si="74"/>
        <v>#REF!</v>
      </c>
      <c r="AQ59" s="26" t="e">
        <f t="shared" si="75"/>
        <v>#REF!</v>
      </c>
      <c r="AR59" s="26" t="e">
        <f t="shared" si="76"/>
        <v>#REF!</v>
      </c>
    </row>
    <row r="60" spans="1:44" ht="22.5" customHeight="1" hidden="1">
      <c r="A60" s="15">
        <v>7</v>
      </c>
      <c r="B60" s="16" t="s">
        <v>30</v>
      </c>
      <c r="C60" s="16"/>
      <c r="D60" s="32" t="s">
        <v>58</v>
      </c>
      <c r="E60" s="32"/>
      <c r="F60" s="58" t="s">
        <v>31</v>
      </c>
      <c r="G60" s="59" t="s">
        <v>180</v>
      </c>
      <c r="H60" s="186"/>
      <c r="I60" s="17">
        <f t="shared" si="53"/>
        <v>10</v>
      </c>
      <c r="J60" s="41" t="s">
        <v>32</v>
      </c>
      <c r="K60" s="18">
        <f t="shared" si="54"/>
        <v>5</v>
      </c>
      <c r="L60" s="19">
        <f t="shared" si="54"/>
        <v>0</v>
      </c>
      <c r="M60" s="190"/>
      <c r="N60" s="17">
        <f t="shared" si="55"/>
        <v>11</v>
      </c>
      <c r="O60" s="41" t="s">
        <v>32</v>
      </c>
      <c r="P60" s="18">
        <f t="shared" si="77"/>
        <v>0</v>
      </c>
      <c r="Q60" s="20">
        <f t="shared" si="77"/>
        <v>5</v>
      </c>
      <c r="R60" s="21">
        <v>11</v>
      </c>
      <c r="S60" s="44" t="s">
        <v>32</v>
      </c>
      <c r="T60" s="46" t="s">
        <v>35</v>
      </c>
      <c r="U60" s="22">
        <v>15</v>
      </c>
      <c r="V60" s="23">
        <v>15</v>
      </c>
      <c r="W60" s="24">
        <f t="shared" si="56"/>
        <v>680</v>
      </c>
      <c r="X60" s="25">
        <f t="shared" si="57"/>
        <v>665</v>
      </c>
      <c r="Y60" s="26">
        <f t="shared" si="58"/>
        <v>11.083333333333334</v>
      </c>
      <c r="Z60" s="26">
        <f t="shared" si="59"/>
        <v>11</v>
      </c>
      <c r="AA60" s="26">
        <f t="shared" si="60"/>
        <v>5</v>
      </c>
      <c r="AB60" s="26">
        <f t="shared" si="61"/>
        <v>0.5</v>
      </c>
      <c r="AC60" s="26">
        <f t="shared" si="62"/>
        <v>0</v>
      </c>
      <c r="AD60" s="26">
        <f t="shared" si="63"/>
        <v>5</v>
      </c>
      <c r="AE60" s="25">
        <f t="shared" si="64"/>
        <v>650</v>
      </c>
      <c r="AF60" s="26">
        <f t="shared" si="65"/>
        <v>10.833333333333334</v>
      </c>
      <c r="AG60" s="26">
        <f t="shared" si="66"/>
        <v>10</v>
      </c>
      <c r="AH60" s="26">
        <f t="shared" si="67"/>
        <v>50</v>
      </c>
      <c r="AI60" s="26">
        <f t="shared" si="68"/>
        <v>5</v>
      </c>
      <c r="AJ60" s="26">
        <f t="shared" si="69"/>
        <v>5</v>
      </c>
      <c r="AK60" s="26">
        <f t="shared" si="70"/>
        <v>0</v>
      </c>
      <c r="AL60" s="25" t="e">
        <f>AE60-#REF!</f>
        <v>#REF!</v>
      </c>
      <c r="AM60" s="26" t="e">
        <f t="shared" si="71"/>
        <v>#REF!</v>
      </c>
      <c r="AN60" s="26" t="e">
        <f t="shared" si="72"/>
        <v>#REF!</v>
      </c>
      <c r="AO60" s="26" t="e">
        <f t="shared" si="73"/>
        <v>#REF!</v>
      </c>
      <c r="AP60" s="26" t="e">
        <f t="shared" si="74"/>
        <v>#REF!</v>
      </c>
      <c r="AQ60" s="26" t="e">
        <f t="shared" si="75"/>
        <v>#REF!</v>
      </c>
      <c r="AR60" s="26" t="e">
        <f t="shared" si="76"/>
        <v>#REF!</v>
      </c>
    </row>
    <row r="61" spans="1:44" ht="22.5" customHeight="1" hidden="1">
      <c r="A61" s="15">
        <v>8</v>
      </c>
      <c r="B61" s="16" t="s">
        <v>34</v>
      </c>
      <c r="C61" s="16"/>
      <c r="D61" s="32" t="s">
        <v>37</v>
      </c>
      <c r="E61" s="32"/>
      <c r="F61" s="58" t="s">
        <v>41</v>
      </c>
      <c r="G61" s="59" t="s">
        <v>178</v>
      </c>
      <c r="H61" s="186"/>
      <c r="I61" s="17">
        <f t="shared" si="53"/>
        <v>11</v>
      </c>
      <c r="J61" s="41" t="s">
        <v>32</v>
      </c>
      <c r="K61" s="18">
        <f t="shared" si="54"/>
        <v>2</v>
      </c>
      <c r="L61" s="19">
        <f t="shared" si="54"/>
        <v>0</v>
      </c>
      <c r="M61" s="190"/>
      <c r="N61" s="17">
        <f t="shared" si="55"/>
        <v>11</v>
      </c>
      <c r="O61" s="41" t="s">
        <v>32</v>
      </c>
      <c r="P61" s="18">
        <f t="shared" si="77"/>
        <v>3</v>
      </c>
      <c r="Q61" s="20">
        <f t="shared" si="77"/>
        <v>5</v>
      </c>
      <c r="R61" s="21">
        <v>11</v>
      </c>
      <c r="S61" s="44" t="s">
        <v>32</v>
      </c>
      <c r="T61" s="46" t="s">
        <v>59</v>
      </c>
      <c r="U61" s="22">
        <v>15</v>
      </c>
      <c r="V61" s="23">
        <v>15</v>
      </c>
      <c r="W61" s="24">
        <f t="shared" si="56"/>
        <v>710</v>
      </c>
      <c r="X61" s="25">
        <f t="shared" si="57"/>
        <v>695</v>
      </c>
      <c r="Y61" s="26">
        <f t="shared" si="58"/>
        <v>11.583333333333334</v>
      </c>
      <c r="Z61" s="26">
        <f t="shared" si="59"/>
        <v>11</v>
      </c>
      <c r="AA61" s="26">
        <f t="shared" si="60"/>
        <v>35</v>
      </c>
      <c r="AB61" s="26">
        <f t="shared" si="61"/>
        <v>3.5</v>
      </c>
      <c r="AC61" s="26">
        <f t="shared" si="62"/>
        <v>3</v>
      </c>
      <c r="AD61" s="26">
        <f t="shared" si="63"/>
        <v>5</v>
      </c>
      <c r="AE61" s="25">
        <f t="shared" si="64"/>
        <v>680</v>
      </c>
      <c r="AF61" s="26">
        <f t="shared" si="65"/>
        <v>11.333333333333334</v>
      </c>
      <c r="AG61" s="26">
        <f t="shared" si="66"/>
        <v>11</v>
      </c>
      <c r="AH61" s="26">
        <f t="shared" si="67"/>
        <v>20</v>
      </c>
      <c r="AI61" s="26">
        <f t="shared" si="68"/>
        <v>2</v>
      </c>
      <c r="AJ61" s="26">
        <f t="shared" si="69"/>
        <v>2</v>
      </c>
      <c r="AK61" s="26">
        <f t="shared" si="70"/>
        <v>0</v>
      </c>
      <c r="AL61" s="25" t="e">
        <f>AE61-#REF!</f>
        <v>#REF!</v>
      </c>
      <c r="AM61" s="26" t="e">
        <f t="shared" si="71"/>
        <v>#REF!</v>
      </c>
      <c r="AN61" s="26" t="e">
        <f t="shared" si="72"/>
        <v>#REF!</v>
      </c>
      <c r="AO61" s="26" t="e">
        <f t="shared" si="73"/>
        <v>#REF!</v>
      </c>
      <c r="AP61" s="26" t="e">
        <f t="shared" si="74"/>
        <v>#REF!</v>
      </c>
      <c r="AQ61" s="26" t="e">
        <f t="shared" si="75"/>
        <v>#REF!</v>
      </c>
      <c r="AR61" s="26" t="e">
        <f t="shared" si="76"/>
        <v>#REF!</v>
      </c>
    </row>
    <row r="62" spans="1:44" ht="22.5" customHeight="1" hidden="1">
      <c r="A62" s="15">
        <v>9</v>
      </c>
      <c r="B62" s="16" t="s">
        <v>30</v>
      </c>
      <c r="C62" s="16"/>
      <c r="D62" s="32" t="s">
        <v>60</v>
      </c>
      <c r="E62" s="32"/>
      <c r="F62" s="58" t="s">
        <v>31</v>
      </c>
      <c r="G62" s="59" t="s">
        <v>181</v>
      </c>
      <c r="H62" s="186"/>
      <c r="I62" s="17">
        <f t="shared" si="53"/>
        <v>11</v>
      </c>
      <c r="J62" s="41" t="s">
        <v>32</v>
      </c>
      <c r="K62" s="18">
        <f t="shared" si="54"/>
        <v>4</v>
      </c>
      <c r="L62" s="19">
        <f t="shared" si="54"/>
        <v>0</v>
      </c>
      <c r="M62" s="190"/>
      <c r="N62" s="17">
        <f t="shared" si="55"/>
        <v>11</v>
      </c>
      <c r="O62" s="41" t="s">
        <v>32</v>
      </c>
      <c r="P62" s="18">
        <f t="shared" si="77"/>
        <v>5</v>
      </c>
      <c r="Q62" s="20">
        <f t="shared" si="77"/>
        <v>5</v>
      </c>
      <c r="R62" s="21">
        <v>12</v>
      </c>
      <c r="S62" s="44" t="s">
        <v>32</v>
      </c>
      <c r="T62" s="46" t="s">
        <v>40</v>
      </c>
      <c r="U62" s="22">
        <v>15</v>
      </c>
      <c r="V62" s="23">
        <v>15</v>
      </c>
      <c r="W62" s="24">
        <f t="shared" si="56"/>
        <v>730</v>
      </c>
      <c r="X62" s="25">
        <f t="shared" si="57"/>
        <v>715</v>
      </c>
      <c r="Y62" s="26">
        <f t="shared" si="58"/>
        <v>11.916666666666666</v>
      </c>
      <c r="Z62" s="26">
        <f t="shared" si="59"/>
        <v>11</v>
      </c>
      <c r="AA62" s="26">
        <f t="shared" si="60"/>
        <v>55</v>
      </c>
      <c r="AB62" s="26">
        <f t="shared" si="61"/>
        <v>5.5</v>
      </c>
      <c r="AC62" s="26">
        <f t="shared" si="62"/>
        <v>5</v>
      </c>
      <c r="AD62" s="26">
        <f t="shared" si="63"/>
        <v>5</v>
      </c>
      <c r="AE62" s="25">
        <f t="shared" si="64"/>
        <v>700</v>
      </c>
      <c r="AF62" s="26">
        <f t="shared" si="65"/>
        <v>11.666666666666666</v>
      </c>
      <c r="AG62" s="26">
        <f t="shared" si="66"/>
        <v>11</v>
      </c>
      <c r="AH62" s="26">
        <f t="shared" si="67"/>
        <v>40</v>
      </c>
      <c r="AI62" s="26">
        <f t="shared" si="68"/>
        <v>4</v>
      </c>
      <c r="AJ62" s="26">
        <f t="shared" si="69"/>
        <v>4</v>
      </c>
      <c r="AK62" s="26">
        <f t="shared" si="70"/>
        <v>0</v>
      </c>
      <c r="AL62" s="25" t="e">
        <f>AE62-#REF!</f>
        <v>#REF!</v>
      </c>
      <c r="AM62" s="26" t="e">
        <f t="shared" si="71"/>
        <v>#REF!</v>
      </c>
      <c r="AN62" s="26" t="e">
        <f t="shared" si="72"/>
        <v>#REF!</v>
      </c>
      <c r="AO62" s="26" t="e">
        <f t="shared" si="73"/>
        <v>#REF!</v>
      </c>
      <c r="AP62" s="26" t="e">
        <f t="shared" si="74"/>
        <v>#REF!</v>
      </c>
      <c r="AQ62" s="26" t="e">
        <f t="shared" si="75"/>
        <v>#REF!</v>
      </c>
      <c r="AR62" s="26" t="e">
        <f t="shared" si="76"/>
        <v>#REF!</v>
      </c>
    </row>
    <row r="63" spans="1:44" ht="22.5" customHeight="1" hidden="1">
      <c r="A63" s="15">
        <v>10</v>
      </c>
      <c r="B63" s="16" t="s">
        <v>34</v>
      </c>
      <c r="C63" s="16"/>
      <c r="D63" s="32" t="s">
        <v>57</v>
      </c>
      <c r="E63" s="32"/>
      <c r="F63" s="58" t="s">
        <v>41</v>
      </c>
      <c r="G63" s="59" t="s">
        <v>178</v>
      </c>
      <c r="H63" s="186"/>
      <c r="I63" s="17">
        <f t="shared" si="53"/>
        <v>12</v>
      </c>
      <c r="J63" s="41" t="s">
        <v>32</v>
      </c>
      <c r="K63" s="18">
        <f t="shared" si="54"/>
        <v>0</v>
      </c>
      <c r="L63" s="19">
        <f t="shared" si="54"/>
        <v>0</v>
      </c>
      <c r="M63" s="190"/>
      <c r="N63" s="17">
        <f t="shared" si="55"/>
        <v>12</v>
      </c>
      <c r="O63" s="41" t="s">
        <v>32</v>
      </c>
      <c r="P63" s="18">
        <f t="shared" si="77"/>
        <v>1</v>
      </c>
      <c r="Q63" s="20">
        <f t="shared" si="77"/>
        <v>5</v>
      </c>
      <c r="R63" s="21">
        <v>12</v>
      </c>
      <c r="S63" s="44" t="s">
        <v>32</v>
      </c>
      <c r="T63" s="46" t="s">
        <v>44</v>
      </c>
      <c r="U63" s="22">
        <v>15</v>
      </c>
      <c r="V63" s="23">
        <v>15</v>
      </c>
      <c r="W63" s="24">
        <f t="shared" si="56"/>
        <v>750</v>
      </c>
      <c r="X63" s="25">
        <f t="shared" si="57"/>
        <v>735</v>
      </c>
      <c r="Y63" s="26">
        <f t="shared" si="58"/>
        <v>12.25</v>
      </c>
      <c r="Z63" s="26">
        <f t="shared" si="59"/>
        <v>12</v>
      </c>
      <c r="AA63" s="26">
        <f t="shared" si="60"/>
        <v>15</v>
      </c>
      <c r="AB63" s="26">
        <f t="shared" si="61"/>
        <v>1.5</v>
      </c>
      <c r="AC63" s="26">
        <f t="shared" si="62"/>
        <v>1</v>
      </c>
      <c r="AD63" s="26">
        <f t="shared" si="63"/>
        <v>5</v>
      </c>
      <c r="AE63" s="25">
        <f t="shared" si="64"/>
        <v>720</v>
      </c>
      <c r="AF63" s="26">
        <f t="shared" si="65"/>
        <v>12</v>
      </c>
      <c r="AG63" s="26">
        <f t="shared" si="66"/>
        <v>12</v>
      </c>
      <c r="AH63" s="26">
        <f t="shared" si="67"/>
        <v>0</v>
      </c>
      <c r="AI63" s="26">
        <f t="shared" si="68"/>
        <v>0</v>
      </c>
      <c r="AJ63" s="26">
        <f t="shared" si="69"/>
        <v>0</v>
      </c>
      <c r="AK63" s="26">
        <f t="shared" si="70"/>
        <v>0</v>
      </c>
      <c r="AL63" s="25" t="e">
        <f>AE63-#REF!</f>
        <v>#REF!</v>
      </c>
      <c r="AM63" s="26" t="e">
        <f t="shared" si="71"/>
        <v>#REF!</v>
      </c>
      <c r="AN63" s="26" t="e">
        <f t="shared" si="72"/>
        <v>#REF!</v>
      </c>
      <c r="AO63" s="26" t="e">
        <f t="shared" si="73"/>
        <v>#REF!</v>
      </c>
      <c r="AP63" s="26" t="e">
        <f t="shared" si="74"/>
        <v>#REF!</v>
      </c>
      <c r="AQ63" s="26" t="e">
        <f t="shared" si="75"/>
        <v>#REF!</v>
      </c>
      <c r="AR63" s="26" t="e">
        <f t="shared" si="76"/>
        <v>#REF!</v>
      </c>
    </row>
    <row r="64" spans="1:44" ht="22.5" customHeight="1" hidden="1">
      <c r="A64" s="15">
        <v>11</v>
      </c>
      <c r="B64" s="16" t="s">
        <v>30</v>
      </c>
      <c r="C64" s="16"/>
      <c r="D64" s="32" t="s">
        <v>57</v>
      </c>
      <c r="E64" s="32"/>
      <c r="F64" s="58" t="s">
        <v>41</v>
      </c>
      <c r="G64" s="59" t="s">
        <v>178</v>
      </c>
      <c r="H64" s="186"/>
      <c r="I64" s="17">
        <f t="shared" si="53"/>
        <v>12</v>
      </c>
      <c r="J64" s="41" t="s">
        <v>32</v>
      </c>
      <c r="K64" s="18">
        <f t="shared" si="54"/>
        <v>1</v>
      </c>
      <c r="L64" s="19">
        <f t="shared" si="54"/>
        <v>5</v>
      </c>
      <c r="M64" s="190"/>
      <c r="N64" s="17">
        <f t="shared" si="55"/>
        <v>12</v>
      </c>
      <c r="O64" s="41" t="s">
        <v>32</v>
      </c>
      <c r="P64" s="18">
        <f t="shared" si="77"/>
        <v>3</v>
      </c>
      <c r="Q64" s="20">
        <f t="shared" si="77"/>
        <v>0</v>
      </c>
      <c r="R64" s="21">
        <v>12</v>
      </c>
      <c r="S64" s="44" t="s">
        <v>32</v>
      </c>
      <c r="T64" s="46" t="s">
        <v>38</v>
      </c>
      <c r="U64" s="22">
        <v>15</v>
      </c>
      <c r="V64" s="23">
        <v>15</v>
      </c>
      <c r="W64" s="24">
        <f t="shared" si="56"/>
        <v>765</v>
      </c>
      <c r="X64" s="25">
        <f t="shared" si="57"/>
        <v>750</v>
      </c>
      <c r="Y64" s="26">
        <f t="shared" si="58"/>
        <v>12.5</v>
      </c>
      <c r="Z64" s="26">
        <f t="shared" si="59"/>
        <v>12</v>
      </c>
      <c r="AA64" s="26">
        <f t="shared" si="60"/>
        <v>30</v>
      </c>
      <c r="AB64" s="26">
        <f t="shared" si="61"/>
        <v>3</v>
      </c>
      <c r="AC64" s="26">
        <f t="shared" si="62"/>
        <v>3</v>
      </c>
      <c r="AD64" s="26">
        <f t="shared" si="63"/>
        <v>0</v>
      </c>
      <c r="AE64" s="25">
        <f t="shared" si="64"/>
        <v>735</v>
      </c>
      <c r="AF64" s="26">
        <f t="shared" si="65"/>
        <v>12.25</v>
      </c>
      <c r="AG64" s="26">
        <f t="shared" si="66"/>
        <v>12</v>
      </c>
      <c r="AH64" s="26">
        <f t="shared" si="67"/>
        <v>15</v>
      </c>
      <c r="AI64" s="26">
        <f t="shared" si="68"/>
        <v>1.5</v>
      </c>
      <c r="AJ64" s="26">
        <f t="shared" si="69"/>
        <v>1</v>
      </c>
      <c r="AK64" s="26">
        <f t="shared" si="70"/>
        <v>5</v>
      </c>
      <c r="AL64" s="25" t="e">
        <f>AE64-#REF!</f>
        <v>#REF!</v>
      </c>
      <c r="AM64" s="26" t="e">
        <f t="shared" si="71"/>
        <v>#REF!</v>
      </c>
      <c r="AN64" s="26" t="e">
        <f t="shared" si="72"/>
        <v>#REF!</v>
      </c>
      <c r="AO64" s="26" t="e">
        <f t="shared" si="73"/>
        <v>#REF!</v>
      </c>
      <c r="AP64" s="26" t="e">
        <f t="shared" si="74"/>
        <v>#REF!</v>
      </c>
      <c r="AQ64" s="26" t="e">
        <f t="shared" si="75"/>
        <v>#REF!</v>
      </c>
      <c r="AR64" s="26" t="e">
        <f t="shared" si="76"/>
        <v>#REF!</v>
      </c>
    </row>
    <row r="65" spans="1:44" ht="22.5" customHeight="1" hidden="1">
      <c r="A65" s="15">
        <v>12</v>
      </c>
      <c r="B65" s="16" t="s">
        <v>34</v>
      </c>
      <c r="C65" s="16"/>
      <c r="D65" s="32" t="s">
        <v>37</v>
      </c>
      <c r="E65" s="32"/>
      <c r="F65" s="58" t="s">
        <v>43</v>
      </c>
      <c r="G65" s="59"/>
      <c r="H65" s="186"/>
      <c r="I65" s="17">
        <f t="shared" si="53"/>
        <v>12</v>
      </c>
      <c r="J65" s="41" t="s">
        <v>32</v>
      </c>
      <c r="K65" s="18">
        <f t="shared" si="54"/>
        <v>3</v>
      </c>
      <c r="L65" s="19">
        <f t="shared" si="54"/>
        <v>0</v>
      </c>
      <c r="M65" s="190"/>
      <c r="N65" s="17">
        <f t="shared" si="55"/>
        <v>12</v>
      </c>
      <c r="O65" s="41" t="s">
        <v>32</v>
      </c>
      <c r="P65" s="18">
        <f t="shared" si="77"/>
        <v>4</v>
      </c>
      <c r="Q65" s="20">
        <f t="shared" si="77"/>
        <v>5</v>
      </c>
      <c r="R65" s="21">
        <v>13</v>
      </c>
      <c r="S65" s="44" t="s">
        <v>32</v>
      </c>
      <c r="T65" s="46" t="s">
        <v>33</v>
      </c>
      <c r="U65" s="22">
        <v>15</v>
      </c>
      <c r="V65" s="23">
        <v>15</v>
      </c>
      <c r="W65" s="24">
        <f t="shared" si="56"/>
        <v>780</v>
      </c>
      <c r="X65" s="25">
        <f t="shared" si="57"/>
        <v>765</v>
      </c>
      <c r="Y65" s="26">
        <f t="shared" si="58"/>
        <v>12.75</v>
      </c>
      <c r="Z65" s="26">
        <f t="shared" si="59"/>
        <v>12</v>
      </c>
      <c r="AA65" s="26">
        <f t="shared" si="60"/>
        <v>45</v>
      </c>
      <c r="AB65" s="26">
        <f t="shared" si="61"/>
        <v>4.5</v>
      </c>
      <c r="AC65" s="26">
        <f t="shared" si="62"/>
        <v>4</v>
      </c>
      <c r="AD65" s="26">
        <f t="shared" si="63"/>
        <v>5</v>
      </c>
      <c r="AE65" s="25">
        <f t="shared" si="64"/>
        <v>750</v>
      </c>
      <c r="AF65" s="26">
        <f t="shared" si="65"/>
        <v>12.5</v>
      </c>
      <c r="AG65" s="26">
        <f t="shared" si="66"/>
        <v>12</v>
      </c>
      <c r="AH65" s="26">
        <f t="shared" si="67"/>
        <v>30</v>
      </c>
      <c r="AI65" s="26">
        <f t="shared" si="68"/>
        <v>3</v>
      </c>
      <c r="AJ65" s="26">
        <f t="shared" si="69"/>
        <v>3</v>
      </c>
      <c r="AK65" s="26">
        <f t="shared" si="70"/>
        <v>0</v>
      </c>
      <c r="AL65" s="25" t="e">
        <f>AE65-#REF!</f>
        <v>#REF!</v>
      </c>
      <c r="AM65" s="26" t="e">
        <f t="shared" si="71"/>
        <v>#REF!</v>
      </c>
      <c r="AN65" s="26" t="e">
        <f t="shared" si="72"/>
        <v>#REF!</v>
      </c>
      <c r="AO65" s="26" t="e">
        <f t="shared" si="73"/>
        <v>#REF!</v>
      </c>
      <c r="AP65" s="26" t="e">
        <f t="shared" si="74"/>
        <v>#REF!</v>
      </c>
      <c r="AQ65" s="26" t="e">
        <f t="shared" si="75"/>
        <v>#REF!</v>
      </c>
      <c r="AR65" s="26" t="e">
        <f t="shared" si="76"/>
        <v>#REF!</v>
      </c>
    </row>
    <row r="66" spans="1:44" ht="22.5" customHeight="1" hidden="1">
      <c r="A66" s="15">
        <v>13</v>
      </c>
      <c r="B66" s="16" t="s">
        <v>61</v>
      </c>
      <c r="C66" s="16"/>
      <c r="D66" s="32" t="s">
        <v>48</v>
      </c>
      <c r="E66" s="32"/>
      <c r="F66" s="58" t="s">
        <v>166</v>
      </c>
      <c r="G66" s="59">
        <v>4</v>
      </c>
      <c r="H66" s="186"/>
      <c r="I66" s="17">
        <f>AG66</f>
        <v>12</v>
      </c>
      <c r="J66" s="41" t="s">
        <v>32</v>
      </c>
      <c r="K66" s="18">
        <f>AJ66</f>
        <v>4</v>
      </c>
      <c r="L66" s="19">
        <f>AK66</f>
        <v>5</v>
      </c>
      <c r="M66" s="190"/>
      <c r="N66" s="17">
        <f>Z66</f>
        <v>13</v>
      </c>
      <c r="O66" s="41" t="s">
        <v>32</v>
      </c>
      <c r="P66" s="18">
        <f>AC66</f>
        <v>0</v>
      </c>
      <c r="Q66" s="20">
        <f>AD66</f>
        <v>0</v>
      </c>
      <c r="R66" s="21">
        <v>13</v>
      </c>
      <c r="S66" s="44" t="s">
        <v>32</v>
      </c>
      <c r="T66" s="46" t="s">
        <v>46</v>
      </c>
      <c r="U66" s="22">
        <v>15</v>
      </c>
      <c r="V66" s="23">
        <v>15</v>
      </c>
      <c r="W66" s="24">
        <f t="shared" si="56"/>
        <v>795</v>
      </c>
      <c r="X66" s="25">
        <f t="shared" si="57"/>
        <v>780</v>
      </c>
      <c r="Y66" s="26">
        <f t="shared" si="58"/>
        <v>13</v>
      </c>
      <c r="Z66" s="26">
        <f t="shared" si="59"/>
        <v>13</v>
      </c>
      <c r="AA66" s="26">
        <f t="shared" si="60"/>
        <v>0</v>
      </c>
      <c r="AB66" s="26">
        <f t="shared" si="61"/>
        <v>0</v>
      </c>
      <c r="AC66" s="26">
        <f t="shared" si="62"/>
        <v>0</v>
      </c>
      <c r="AD66" s="26">
        <f t="shared" si="63"/>
        <v>0</v>
      </c>
      <c r="AE66" s="25">
        <f t="shared" si="64"/>
        <v>765</v>
      </c>
      <c r="AF66" s="26">
        <f t="shared" si="65"/>
        <v>12.75</v>
      </c>
      <c r="AG66" s="26">
        <f t="shared" si="66"/>
        <v>12</v>
      </c>
      <c r="AH66" s="26">
        <f t="shared" si="67"/>
        <v>45</v>
      </c>
      <c r="AI66" s="26">
        <f t="shared" si="68"/>
        <v>4.5</v>
      </c>
      <c r="AJ66" s="26">
        <f t="shared" si="69"/>
        <v>4</v>
      </c>
      <c r="AK66" s="26">
        <f t="shared" si="70"/>
        <v>5</v>
      </c>
      <c r="AL66" s="25" t="e">
        <f>AE66-#REF!</f>
        <v>#REF!</v>
      </c>
      <c r="AM66" s="26" t="e">
        <f t="shared" si="71"/>
        <v>#REF!</v>
      </c>
      <c r="AN66" s="26" t="e">
        <f t="shared" si="72"/>
        <v>#REF!</v>
      </c>
      <c r="AO66" s="26" t="e">
        <f t="shared" si="73"/>
        <v>#REF!</v>
      </c>
      <c r="AP66" s="26" t="e">
        <f t="shared" si="74"/>
        <v>#REF!</v>
      </c>
      <c r="AQ66" s="26" t="e">
        <f t="shared" si="75"/>
        <v>#REF!</v>
      </c>
      <c r="AR66" s="26" t="e">
        <f t="shared" si="76"/>
        <v>#REF!</v>
      </c>
    </row>
    <row r="67" spans="1:44" ht="22.5" customHeight="1" hidden="1">
      <c r="A67" s="15">
        <v>14</v>
      </c>
      <c r="B67" s="16" t="s">
        <v>62</v>
      </c>
      <c r="C67" s="16"/>
      <c r="D67" s="32" t="s">
        <v>57</v>
      </c>
      <c r="E67" s="32"/>
      <c r="F67" s="58" t="s">
        <v>166</v>
      </c>
      <c r="G67" s="59">
        <v>4</v>
      </c>
      <c r="H67" s="186"/>
      <c r="I67" s="17">
        <f t="shared" si="53"/>
        <v>13</v>
      </c>
      <c r="J67" s="41" t="s">
        <v>32</v>
      </c>
      <c r="K67" s="18">
        <f t="shared" si="54"/>
        <v>1</v>
      </c>
      <c r="L67" s="19">
        <f t="shared" si="54"/>
        <v>0</v>
      </c>
      <c r="M67" s="190"/>
      <c r="N67" s="17">
        <f t="shared" si="55"/>
        <v>13</v>
      </c>
      <c r="O67" s="41" t="s">
        <v>32</v>
      </c>
      <c r="P67" s="18">
        <f t="shared" si="77"/>
        <v>2</v>
      </c>
      <c r="Q67" s="20">
        <f t="shared" si="77"/>
        <v>5</v>
      </c>
      <c r="R67" s="21">
        <v>13</v>
      </c>
      <c r="S67" s="44" t="s">
        <v>32</v>
      </c>
      <c r="T67" s="46" t="s">
        <v>42</v>
      </c>
      <c r="U67" s="22">
        <v>15</v>
      </c>
      <c r="V67" s="23">
        <v>15</v>
      </c>
      <c r="W67" s="24">
        <f t="shared" si="56"/>
        <v>820</v>
      </c>
      <c r="X67" s="25">
        <f t="shared" si="57"/>
        <v>805</v>
      </c>
      <c r="Y67" s="26">
        <f t="shared" si="58"/>
        <v>13.416666666666666</v>
      </c>
      <c r="Z67" s="26">
        <f t="shared" si="59"/>
        <v>13</v>
      </c>
      <c r="AA67" s="26">
        <f t="shared" si="60"/>
        <v>25</v>
      </c>
      <c r="AB67" s="26">
        <f t="shared" si="61"/>
        <v>2.5</v>
      </c>
      <c r="AC67" s="26">
        <f t="shared" si="62"/>
        <v>2</v>
      </c>
      <c r="AD67" s="26">
        <f t="shared" si="63"/>
        <v>5</v>
      </c>
      <c r="AE67" s="25">
        <f t="shared" si="64"/>
        <v>790</v>
      </c>
      <c r="AF67" s="26">
        <f t="shared" si="65"/>
        <v>13.166666666666666</v>
      </c>
      <c r="AG67" s="26">
        <f t="shared" si="66"/>
        <v>13</v>
      </c>
      <c r="AH67" s="26">
        <f t="shared" si="67"/>
        <v>10</v>
      </c>
      <c r="AI67" s="26">
        <f t="shared" si="68"/>
        <v>1</v>
      </c>
      <c r="AJ67" s="26">
        <f t="shared" si="69"/>
        <v>1</v>
      </c>
      <c r="AK67" s="26">
        <f t="shared" si="70"/>
        <v>0</v>
      </c>
      <c r="AL67" s="25" t="e">
        <f>AE67-#REF!</f>
        <v>#REF!</v>
      </c>
      <c r="AM67" s="26" t="e">
        <f t="shared" si="71"/>
        <v>#REF!</v>
      </c>
      <c r="AN67" s="26" t="e">
        <f t="shared" si="72"/>
        <v>#REF!</v>
      </c>
      <c r="AO67" s="26" t="e">
        <f t="shared" si="73"/>
        <v>#REF!</v>
      </c>
      <c r="AP67" s="26" t="e">
        <f t="shared" si="74"/>
        <v>#REF!</v>
      </c>
      <c r="AQ67" s="26" t="e">
        <f t="shared" si="75"/>
        <v>#REF!</v>
      </c>
      <c r="AR67" s="26" t="e">
        <f t="shared" si="76"/>
        <v>#REF!</v>
      </c>
    </row>
    <row r="68" spans="1:44" ht="22.5" customHeight="1" hidden="1">
      <c r="A68" s="15">
        <v>15</v>
      </c>
      <c r="B68" s="16" t="s">
        <v>34</v>
      </c>
      <c r="C68" s="16"/>
      <c r="D68" s="32" t="s">
        <v>57</v>
      </c>
      <c r="E68" s="32"/>
      <c r="F68" s="58" t="s">
        <v>43</v>
      </c>
      <c r="G68" s="59"/>
      <c r="H68" s="186"/>
      <c r="I68" s="17">
        <f t="shared" si="53"/>
        <v>13</v>
      </c>
      <c r="J68" s="41" t="s">
        <v>32</v>
      </c>
      <c r="K68" s="18">
        <f t="shared" si="54"/>
        <v>3</v>
      </c>
      <c r="L68" s="19">
        <f t="shared" si="54"/>
        <v>0</v>
      </c>
      <c r="M68" s="190"/>
      <c r="N68" s="17">
        <f t="shared" si="55"/>
        <v>13</v>
      </c>
      <c r="O68" s="41" t="s">
        <v>32</v>
      </c>
      <c r="P68" s="18">
        <f t="shared" si="77"/>
        <v>4</v>
      </c>
      <c r="Q68" s="20">
        <f t="shared" si="77"/>
        <v>5</v>
      </c>
      <c r="R68" s="21">
        <v>14</v>
      </c>
      <c r="S68" s="44" t="s">
        <v>32</v>
      </c>
      <c r="T68" s="46" t="s">
        <v>33</v>
      </c>
      <c r="U68" s="22">
        <v>15</v>
      </c>
      <c r="V68" s="23">
        <v>15</v>
      </c>
      <c r="W68" s="24">
        <f t="shared" si="56"/>
        <v>840</v>
      </c>
      <c r="X68" s="25">
        <f t="shared" si="57"/>
        <v>825</v>
      </c>
      <c r="Y68" s="26">
        <f t="shared" si="58"/>
        <v>13.75</v>
      </c>
      <c r="Z68" s="26">
        <f t="shared" si="59"/>
        <v>13</v>
      </c>
      <c r="AA68" s="26">
        <f t="shared" si="60"/>
        <v>45</v>
      </c>
      <c r="AB68" s="26">
        <f t="shared" si="61"/>
        <v>4.5</v>
      </c>
      <c r="AC68" s="26">
        <f t="shared" si="62"/>
        <v>4</v>
      </c>
      <c r="AD68" s="26">
        <f t="shared" si="63"/>
        <v>5</v>
      </c>
      <c r="AE68" s="25">
        <f t="shared" si="64"/>
        <v>810</v>
      </c>
      <c r="AF68" s="26">
        <f t="shared" si="65"/>
        <v>13.5</v>
      </c>
      <c r="AG68" s="26">
        <f t="shared" si="66"/>
        <v>13</v>
      </c>
      <c r="AH68" s="26">
        <f t="shared" si="67"/>
        <v>30</v>
      </c>
      <c r="AI68" s="26">
        <f t="shared" si="68"/>
        <v>3</v>
      </c>
      <c r="AJ68" s="26">
        <f t="shared" si="69"/>
        <v>3</v>
      </c>
      <c r="AK68" s="26">
        <f t="shared" si="70"/>
        <v>0</v>
      </c>
      <c r="AL68" s="25" t="e">
        <f>AE68-#REF!</f>
        <v>#REF!</v>
      </c>
      <c r="AM68" s="26" t="e">
        <f t="shared" si="71"/>
        <v>#REF!</v>
      </c>
      <c r="AN68" s="26" t="e">
        <f t="shared" si="72"/>
        <v>#REF!</v>
      </c>
      <c r="AO68" s="26" t="e">
        <f t="shared" si="73"/>
        <v>#REF!</v>
      </c>
      <c r="AP68" s="26" t="e">
        <f t="shared" si="74"/>
        <v>#REF!</v>
      </c>
      <c r="AQ68" s="26" t="e">
        <f t="shared" si="75"/>
        <v>#REF!</v>
      </c>
      <c r="AR68" s="26" t="e">
        <f t="shared" si="76"/>
        <v>#REF!</v>
      </c>
    </row>
    <row r="69" spans="1:44" ht="22.5" customHeight="1" hidden="1">
      <c r="A69" s="15">
        <v>16</v>
      </c>
      <c r="B69" s="16" t="s">
        <v>30</v>
      </c>
      <c r="C69" s="16"/>
      <c r="D69" s="32" t="s">
        <v>57</v>
      </c>
      <c r="E69" s="32"/>
      <c r="F69" s="58" t="s">
        <v>43</v>
      </c>
      <c r="G69" s="59"/>
      <c r="H69" s="186"/>
      <c r="I69" s="17">
        <f t="shared" si="53"/>
        <v>13</v>
      </c>
      <c r="J69" s="41" t="s">
        <v>32</v>
      </c>
      <c r="K69" s="18">
        <f t="shared" si="54"/>
        <v>4</v>
      </c>
      <c r="L69" s="19">
        <f t="shared" si="54"/>
        <v>0</v>
      </c>
      <c r="M69" s="190"/>
      <c r="N69" s="17">
        <f t="shared" si="55"/>
        <v>13</v>
      </c>
      <c r="O69" s="41" t="s">
        <v>32</v>
      </c>
      <c r="P69" s="18">
        <f t="shared" si="77"/>
        <v>5</v>
      </c>
      <c r="Q69" s="20">
        <f t="shared" si="77"/>
        <v>5</v>
      </c>
      <c r="R69" s="21">
        <v>14</v>
      </c>
      <c r="S69" s="44" t="s">
        <v>32</v>
      </c>
      <c r="T69" s="46" t="s">
        <v>40</v>
      </c>
      <c r="U69" s="22">
        <v>15</v>
      </c>
      <c r="V69" s="23">
        <v>15</v>
      </c>
      <c r="W69" s="24">
        <f t="shared" si="56"/>
        <v>850</v>
      </c>
      <c r="X69" s="25">
        <f t="shared" si="57"/>
        <v>835</v>
      </c>
      <c r="Y69" s="26">
        <f t="shared" si="58"/>
        <v>13.916666666666666</v>
      </c>
      <c r="Z69" s="26">
        <f t="shared" si="59"/>
        <v>13</v>
      </c>
      <c r="AA69" s="26">
        <f t="shared" si="60"/>
        <v>55</v>
      </c>
      <c r="AB69" s="26">
        <f t="shared" si="61"/>
        <v>5.5</v>
      </c>
      <c r="AC69" s="26">
        <f t="shared" si="62"/>
        <v>5</v>
      </c>
      <c r="AD69" s="26">
        <f t="shared" si="63"/>
        <v>5</v>
      </c>
      <c r="AE69" s="25">
        <f t="shared" si="64"/>
        <v>820</v>
      </c>
      <c r="AF69" s="26">
        <f t="shared" si="65"/>
        <v>13.666666666666666</v>
      </c>
      <c r="AG69" s="26">
        <f t="shared" si="66"/>
        <v>13</v>
      </c>
      <c r="AH69" s="26">
        <f t="shared" si="67"/>
        <v>40</v>
      </c>
      <c r="AI69" s="26">
        <f t="shared" si="68"/>
        <v>4</v>
      </c>
      <c r="AJ69" s="26">
        <f t="shared" si="69"/>
        <v>4</v>
      </c>
      <c r="AK69" s="26">
        <f t="shared" si="70"/>
        <v>0</v>
      </c>
      <c r="AL69" s="25" t="e">
        <f>AE69-#REF!</f>
        <v>#REF!</v>
      </c>
      <c r="AM69" s="26" t="e">
        <f t="shared" si="71"/>
        <v>#REF!</v>
      </c>
      <c r="AN69" s="26" t="e">
        <f t="shared" si="72"/>
        <v>#REF!</v>
      </c>
      <c r="AO69" s="26" t="e">
        <f t="shared" si="73"/>
        <v>#REF!</v>
      </c>
      <c r="AP69" s="26" t="e">
        <f t="shared" si="74"/>
        <v>#REF!</v>
      </c>
      <c r="AQ69" s="26" t="e">
        <f t="shared" si="75"/>
        <v>#REF!</v>
      </c>
      <c r="AR69" s="26" t="e">
        <f t="shared" si="76"/>
        <v>#REF!</v>
      </c>
    </row>
    <row r="70" spans="1:44" ht="22.5" customHeight="1" hidden="1">
      <c r="A70" s="15">
        <v>17</v>
      </c>
      <c r="B70" s="16" t="s">
        <v>30</v>
      </c>
      <c r="C70" s="16"/>
      <c r="D70" s="32" t="s">
        <v>60</v>
      </c>
      <c r="E70" s="32"/>
      <c r="F70" s="58" t="s">
        <v>43</v>
      </c>
      <c r="G70" s="59"/>
      <c r="H70" s="186"/>
      <c r="I70" s="17">
        <f t="shared" si="53"/>
        <v>13</v>
      </c>
      <c r="J70" s="41" t="s">
        <v>32</v>
      </c>
      <c r="K70" s="18">
        <f t="shared" si="54"/>
        <v>5</v>
      </c>
      <c r="L70" s="19">
        <f t="shared" si="54"/>
        <v>0</v>
      </c>
      <c r="M70" s="190"/>
      <c r="N70" s="17">
        <f t="shared" si="55"/>
        <v>14</v>
      </c>
      <c r="O70" s="41" t="s">
        <v>32</v>
      </c>
      <c r="P70" s="18">
        <f t="shared" si="77"/>
        <v>0</v>
      </c>
      <c r="Q70" s="20">
        <f t="shared" si="77"/>
        <v>5</v>
      </c>
      <c r="R70" s="21">
        <v>14</v>
      </c>
      <c r="S70" s="44" t="s">
        <v>32</v>
      </c>
      <c r="T70" s="46" t="s">
        <v>35</v>
      </c>
      <c r="U70" s="22">
        <v>15</v>
      </c>
      <c r="V70" s="23">
        <v>15</v>
      </c>
      <c r="W70" s="24">
        <f t="shared" si="56"/>
        <v>860</v>
      </c>
      <c r="X70" s="25">
        <f t="shared" si="57"/>
        <v>845</v>
      </c>
      <c r="Y70" s="26">
        <f t="shared" si="58"/>
        <v>14.083333333333334</v>
      </c>
      <c r="Z70" s="26">
        <f t="shared" si="59"/>
        <v>14</v>
      </c>
      <c r="AA70" s="26">
        <f t="shared" si="60"/>
        <v>5</v>
      </c>
      <c r="AB70" s="26">
        <f t="shared" si="61"/>
        <v>0.5</v>
      </c>
      <c r="AC70" s="26">
        <f t="shared" si="62"/>
        <v>0</v>
      </c>
      <c r="AD70" s="26">
        <f t="shared" si="63"/>
        <v>5</v>
      </c>
      <c r="AE70" s="25">
        <f t="shared" si="64"/>
        <v>830</v>
      </c>
      <c r="AF70" s="26">
        <f t="shared" si="65"/>
        <v>13.833333333333334</v>
      </c>
      <c r="AG70" s="26">
        <f t="shared" si="66"/>
        <v>13</v>
      </c>
      <c r="AH70" s="26">
        <f t="shared" si="67"/>
        <v>50</v>
      </c>
      <c r="AI70" s="26">
        <f t="shared" si="68"/>
        <v>5</v>
      </c>
      <c r="AJ70" s="26">
        <f t="shared" si="69"/>
        <v>5</v>
      </c>
      <c r="AK70" s="26">
        <f t="shared" si="70"/>
        <v>0</v>
      </c>
      <c r="AL70" s="25" t="e">
        <f>AE70-#REF!</f>
        <v>#REF!</v>
      </c>
      <c r="AM70" s="26" t="e">
        <f t="shared" si="71"/>
        <v>#REF!</v>
      </c>
      <c r="AN70" s="26" t="e">
        <f t="shared" si="72"/>
        <v>#REF!</v>
      </c>
      <c r="AO70" s="26" t="e">
        <f t="shared" si="73"/>
        <v>#REF!</v>
      </c>
      <c r="AP70" s="26" t="e">
        <f t="shared" si="74"/>
        <v>#REF!</v>
      </c>
      <c r="AQ70" s="26" t="e">
        <f t="shared" si="75"/>
        <v>#REF!</v>
      </c>
      <c r="AR70" s="26" t="e">
        <f t="shared" si="76"/>
        <v>#REF!</v>
      </c>
    </row>
    <row r="71" spans="1:44" ht="22.5" customHeight="1" hidden="1">
      <c r="A71" s="15">
        <v>18</v>
      </c>
      <c r="B71" s="16" t="s">
        <v>34</v>
      </c>
      <c r="C71" s="16"/>
      <c r="D71" s="32" t="s">
        <v>49</v>
      </c>
      <c r="E71" s="32"/>
      <c r="F71" s="58" t="s">
        <v>43</v>
      </c>
      <c r="G71" s="59"/>
      <c r="H71" s="186"/>
      <c r="I71" s="17">
        <f t="shared" si="53"/>
        <v>14</v>
      </c>
      <c r="J71" s="41" t="s">
        <v>32</v>
      </c>
      <c r="K71" s="18">
        <f t="shared" si="54"/>
        <v>0</v>
      </c>
      <c r="L71" s="19">
        <f t="shared" si="54"/>
        <v>0</v>
      </c>
      <c r="M71" s="190"/>
      <c r="N71" s="17">
        <f t="shared" si="55"/>
        <v>14</v>
      </c>
      <c r="O71" s="41" t="s">
        <v>32</v>
      </c>
      <c r="P71" s="18">
        <f t="shared" si="77"/>
        <v>1</v>
      </c>
      <c r="Q71" s="20">
        <f t="shared" si="77"/>
        <v>5</v>
      </c>
      <c r="R71" s="21">
        <v>14</v>
      </c>
      <c r="S71" s="44" t="s">
        <v>32</v>
      </c>
      <c r="T71" s="46" t="s">
        <v>44</v>
      </c>
      <c r="U71" s="22">
        <v>15</v>
      </c>
      <c r="V71" s="23">
        <v>15</v>
      </c>
      <c r="W71" s="24">
        <f t="shared" si="56"/>
        <v>870</v>
      </c>
      <c r="X71" s="25">
        <f t="shared" si="57"/>
        <v>855</v>
      </c>
      <c r="Y71" s="26">
        <f t="shared" si="58"/>
        <v>14.25</v>
      </c>
      <c r="Z71" s="26">
        <f t="shared" si="59"/>
        <v>14</v>
      </c>
      <c r="AA71" s="26">
        <f t="shared" si="60"/>
        <v>15</v>
      </c>
      <c r="AB71" s="26">
        <f t="shared" si="61"/>
        <v>1.5</v>
      </c>
      <c r="AC71" s="26">
        <f t="shared" si="62"/>
        <v>1</v>
      </c>
      <c r="AD71" s="26">
        <f t="shared" si="63"/>
        <v>5</v>
      </c>
      <c r="AE71" s="25">
        <f t="shared" si="64"/>
        <v>840</v>
      </c>
      <c r="AF71" s="26">
        <f t="shared" si="65"/>
        <v>14</v>
      </c>
      <c r="AG71" s="26">
        <f t="shared" si="66"/>
        <v>14</v>
      </c>
      <c r="AH71" s="26">
        <f t="shared" si="67"/>
        <v>0</v>
      </c>
      <c r="AI71" s="26">
        <f t="shared" si="68"/>
        <v>0</v>
      </c>
      <c r="AJ71" s="26">
        <f t="shared" si="69"/>
        <v>0</v>
      </c>
      <c r="AK71" s="26">
        <f t="shared" si="70"/>
        <v>0</v>
      </c>
      <c r="AL71" s="25" t="e">
        <f>AE71-#REF!</f>
        <v>#REF!</v>
      </c>
      <c r="AM71" s="26" t="e">
        <f t="shared" si="71"/>
        <v>#REF!</v>
      </c>
      <c r="AN71" s="26" t="e">
        <f t="shared" si="72"/>
        <v>#REF!</v>
      </c>
      <c r="AO71" s="26" t="e">
        <f t="shared" si="73"/>
        <v>#REF!</v>
      </c>
      <c r="AP71" s="26" t="e">
        <f t="shared" si="74"/>
        <v>#REF!</v>
      </c>
      <c r="AQ71" s="26" t="e">
        <f t="shared" si="75"/>
        <v>#REF!</v>
      </c>
      <c r="AR71" s="26" t="e">
        <f t="shared" si="76"/>
        <v>#REF!</v>
      </c>
    </row>
    <row r="72" spans="1:44" ht="22.5" customHeight="1" hidden="1">
      <c r="A72" s="15">
        <v>19</v>
      </c>
      <c r="B72" s="16" t="s">
        <v>30</v>
      </c>
      <c r="C72" s="16"/>
      <c r="D72" s="32" t="s">
        <v>58</v>
      </c>
      <c r="E72" s="32"/>
      <c r="F72" s="58" t="s">
        <v>43</v>
      </c>
      <c r="G72" s="59"/>
      <c r="H72" s="186"/>
      <c r="I72" s="17">
        <f>AG72</f>
        <v>14</v>
      </c>
      <c r="J72" s="41" t="s">
        <v>32</v>
      </c>
      <c r="K72" s="18">
        <f>AJ72</f>
        <v>1</v>
      </c>
      <c r="L72" s="19">
        <f>AK72</f>
        <v>0</v>
      </c>
      <c r="M72" s="190"/>
      <c r="N72" s="17">
        <f>Z72</f>
        <v>14</v>
      </c>
      <c r="O72" s="41" t="s">
        <v>32</v>
      </c>
      <c r="P72" s="18">
        <f>AC72</f>
        <v>2</v>
      </c>
      <c r="Q72" s="20">
        <f>AD72</f>
        <v>5</v>
      </c>
      <c r="R72" s="21">
        <v>14</v>
      </c>
      <c r="S72" s="44" t="s">
        <v>32</v>
      </c>
      <c r="T72" s="46" t="s">
        <v>42</v>
      </c>
      <c r="U72" s="22">
        <v>15</v>
      </c>
      <c r="V72" s="23">
        <v>15</v>
      </c>
      <c r="W72" s="24">
        <f t="shared" si="56"/>
        <v>880</v>
      </c>
      <c r="X72" s="25">
        <f>W72-V72</f>
        <v>865</v>
      </c>
      <c r="Y72" s="26">
        <f t="shared" si="58"/>
        <v>14.416666666666666</v>
      </c>
      <c r="Z72" s="26">
        <f t="shared" si="59"/>
        <v>14</v>
      </c>
      <c r="AA72" s="26">
        <f>MOD(X72,60)</f>
        <v>25</v>
      </c>
      <c r="AB72" s="26">
        <f t="shared" si="61"/>
        <v>2.5</v>
      </c>
      <c r="AC72" s="26">
        <f t="shared" si="62"/>
        <v>2</v>
      </c>
      <c r="AD72" s="26">
        <f>(AB72-AC72)*10</f>
        <v>5</v>
      </c>
      <c r="AE72" s="25">
        <f>X72-U72</f>
        <v>850</v>
      </c>
      <c r="AF72" s="26">
        <f t="shared" si="65"/>
        <v>14.166666666666666</v>
      </c>
      <c r="AG72" s="26">
        <f t="shared" si="66"/>
        <v>14</v>
      </c>
      <c r="AH72" s="26">
        <f>MOD(AE72,60)</f>
        <v>10</v>
      </c>
      <c r="AI72" s="26">
        <f t="shared" si="68"/>
        <v>1</v>
      </c>
      <c r="AJ72" s="26">
        <f t="shared" si="69"/>
        <v>1</v>
      </c>
      <c r="AK72" s="26">
        <f>(AI72-AJ72)*10</f>
        <v>0</v>
      </c>
      <c r="AL72" s="25" t="e">
        <f>AE72-#REF!</f>
        <v>#REF!</v>
      </c>
      <c r="AM72" s="26" t="e">
        <f t="shared" si="71"/>
        <v>#REF!</v>
      </c>
      <c r="AN72" s="26" t="e">
        <f t="shared" si="72"/>
        <v>#REF!</v>
      </c>
      <c r="AO72" s="26" t="e">
        <f>MOD(AL72,60)</f>
        <v>#REF!</v>
      </c>
      <c r="AP72" s="26" t="e">
        <f t="shared" si="74"/>
        <v>#REF!</v>
      </c>
      <c r="AQ72" s="26" t="e">
        <f t="shared" si="75"/>
        <v>#REF!</v>
      </c>
      <c r="AR72" s="26" t="e">
        <f>(AP72-AQ72)*10</f>
        <v>#REF!</v>
      </c>
    </row>
    <row r="73" spans="1:44" ht="22.5" customHeight="1" hidden="1">
      <c r="A73" s="15">
        <v>20</v>
      </c>
      <c r="B73" s="16" t="s">
        <v>34</v>
      </c>
      <c r="C73" s="16"/>
      <c r="D73" s="32" t="s">
        <v>47</v>
      </c>
      <c r="E73" s="32"/>
      <c r="F73" s="58" t="s">
        <v>43</v>
      </c>
      <c r="G73" s="59"/>
      <c r="H73" s="186"/>
      <c r="I73" s="17">
        <f t="shared" si="53"/>
        <v>14</v>
      </c>
      <c r="J73" s="41" t="s">
        <v>32</v>
      </c>
      <c r="K73" s="18">
        <f t="shared" si="54"/>
        <v>3</v>
      </c>
      <c r="L73" s="19">
        <f t="shared" si="54"/>
        <v>0</v>
      </c>
      <c r="M73" s="190"/>
      <c r="N73" s="17">
        <f t="shared" si="55"/>
        <v>14</v>
      </c>
      <c r="O73" s="41" t="s">
        <v>32</v>
      </c>
      <c r="P73" s="18">
        <f t="shared" si="77"/>
        <v>4</v>
      </c>
      <c r="Q73" s="20">
        <f t="shared" si="77"/>
        <v>5</v>
      </c>
      <c r="R73" s="21">
        <v>15</v>
      </c>
      <c r="S73" s="44" t="s">
        <v>32</v>
      </c>
      <c r="T73" s="46" t="s">
        <v>33</v>
      </c>
      <c r="U73" s="22">
        <v>15</v>
      </c>
      <c r="V73" s="23">
        <v>15</v>
      </c>
      <c r="W73" s="24">
        <f t="shared" si="56"/>
        <v>900</v>
      </c>
      <c r="X73" s="25">
        <f t="shared" si="57"/>
        <v>885</v>
      </c>
      <c r="Y73" s="26">
        <f t="shared" si="58"/>
        <v>14.75</v>
      </c>
      <c r="Z73" s="26">
        <f t="shared" si="59"/>
        <v>14</v>
      </c>
      <c r="AA73" s="26">
        <f t="shared" si="60"/>
        <v>45</v>
      </c>
      <c r="AB73" s="26">
        <f t="shared" si="61"/>
        <v>4.5</v>
      </c>
      <c r="AC73" s="26">
        <f t="shared" si="62"/>
        <v>4</v>
      </c>
      <c r="AD73" s="26">
        <f t="shared" si="63"/>
        <v>5</v>
      </c>
      <c r="AE73" s="25">
        <f t="shared" si="64"/>
        <v>870</v>
      </c>
      <c r="AF73" s="26">
        <f t="shared" si="65"/>
        <v>14.5</v>
      </c>
      <c r="AG73" s="26">
        <f t="shared" si="66"/>
        <v>14</v>
      </c>
      <c r="AH73" s="26">
        <f t="shared" si="67"/>
        <v>30</v>
      </c>
      <c r="AI73" s="26">
        <f t="shared" si="68"/>
        <v>3</v>
      </c>
      <c r="AJ73" s="26">
        <f t="shared" si="69"/>
        <v>3</v>
      </c>
      <c r="AK73" s="26">
        <f t="shared" si="70"/>
        <v>0</v>
      </c>
      <c r="AL73" s="25" t="e">
        <f>AE73-#REF!</f>
        <v>#REF!</v>
      </c>
      <c r="AM73" s="26" t="e">
        <f t="shared" si="71"/>
        <v>#REF!</v>
      </c>
      <c r="AN73" s="26" t="e">
        <f t="shared" si="72"/>
        <v>#REF!</v>
      </c>
      <c r="AO73" s="26" t="e">
        <f t="shared" si="73"/>
        <v>#REF!</v>
      </c>
      <c r="AP73" s="26" t="e">
        <f t="shared" si="74"/>
        <v>#REF!</v>
      </c>
      <c r="AQ73" s="26" t="e">
        <f t="shared" si="75"/>
        <v>#REF!</v>
      </c>
      <c r="AR73" s="26" t="e">
        <f t="shared" si="76"/>
        <v>#REF!</v>
      </c>
    </row>
    <row r="74" spans="1:44" ht="22.5" customHeight="1" hidden="1">
      <c r="A74" s="15">
        <v>21</v>
      </c>
      <c r="B74" s="16" t="s">
        <v>30</v>
      </c>
      <c r="C74" s="16"/>
      <c r="D74" s="32" t="s">
        <v>47</v>
      </c>
      <c r="E74" s="32"/>
      <c r="F74" s="58" t="s">
        <v>43</v>
      </c>
      <c r="G74" s="59"/>
      <c r="H74" s="186"/>
      <c r="I74" s="17">
        <f t="shared" si="53"/>
        <v>14</v>
      </c>
      <c r="J74" s="41" t="s">
        <v>32</v>
      </c>
      <c r="K74" s="18">
        <f t="shared" si="54"/>
        <v>4</v>
      </c>
      <c r="L74" s="19">
        <f t="shared" si="54"/>
        <v>0</v>
      </c>
      <c r="M74" s="190"/>
      <c r="N74" s="17">
        <f t="shared" si="55"/>
        <v>14</v>
      </c>
      <c r="O74" s="41" t="s">
        <v>32</v>
      </c>
      <c r="P74" s="18">
        <f t="shared" si="77"/>
        <v>5</v>
      </c>
      <c r="Q74" s="20">
        <f t="shared" si="77"/>
        <v>5</v>
      </c>
      <c r="R74" s="21">
        <v>15</v>
      </c>
      <c r="S74" s="44" t="s">
        <v>32</v>
      </c>
      <c r="T74" s="46" t="s">
        <v>40</v>
      </c>
      <c r="U74" s="22">
        <v>15</v>
      </c>
      <c r="V74" s="23">
        <v>15</v>
      </c>
      <c r="W74" s="24">
        <f t="shared" si="56"/>
        <v>910</v>
      </c>
      <c r="X74" s="25">
        <f t="shared" si="57"/>
        <v>895</v>
      </c>
      <c r="Y74" s="26">
        <f t="shared" si="58"/>
        <v>14.916666666666666</v>
      </c>
      <c r="Z74" s="26">
        <f t="shared" si="59"/>
        <v>14</v>
      </c>
      <c r="AA74" s="26">
        <f t="shared" si="60"/>
        <v>55</v>
      </c>
      <c r="AB74" s="26">
        <f t="shared" si="61"/>
        <v>5.5</v>
      </c>
      <c r="AC74" s="26">
        <f t="shared" si="62"/>
        <v>5</v>
      </c>
      <c r="AD74" s="26">
        <f t="shared" si="63"/>
        <v>5</v>
      </c>
      <c r="AE74" s="25">
        <f t="shared" si="64"/>
        <v>880</v>
      </c>
      <c r="AF74" s="26">
        <f t="shared" si="65"/>
        <v>14.666666666666666</v>
      </c>
      <c r="AG74" s="26">
        <f t="shared" si="66"/>
        <v>14</v>
      </c>
      <c r="AH74" s="26">
        <f t="shared" si="67"/>
        <v>40</v>
      </c>
      <c r="AI74" s="26">
        <f t="shared" si="68"/>
        <v>4</v>
      </c>
      <c r="AJ74" s="26">
        <f t="shared" si="69"/>
        <v>4</v>
      </c>
      <c r="AK74" s="26">
        <f t="shared" si="70"/>
        <v>0</v>
      </c>
      <c r="AL74" s="25" t="e">
        <f>AE74-#REF!</f>
        <v>#REF!</v>
      </c>
      <c r="AM74" s="26" t="e">
        <f t="shared" si="71"/>
        <v>#REF!</v>
      </c>
      <c r="AN74" s="26" t="e">
        <f t="shared" si="72"/>
        <v>#REF!</v>
      </c>
      <c r="AO74" s="26" t="e">
        <f t="shared" si="73"/>
        <v>#REF!</v>
      </c>
      <c r="AP74" s="26" t="e">
        <f t="shared" si="74"/>
        <v>#REF!</v>
      </c>
      <c r="AQ74" s="26" t="e">
        <f t="shared" si="75"/>
        <v>#REF!</v>
      </c>
      <c r="AR74" s="26" t="e">
        <f t="shared" si="76"/>
        <v>#REF!</v>
      </c>
    </row>
    <row r="75" spans="1:44" ht="22.5" customHeight="1" hidden="1">
      <c r="A75" s="33"/>
      <c r="B75" s="34"/>
      <c r="C75" s="34"/>
      <c r="D75" s="35"/>
      <c r="E75" s="35"/>
      <c r="F75" s="60"/>
      <c r="G75" s="60"/>
      <c r="H75" s="187"/>
      <c r="I75" s="36"/>
      <c r="J75" s="42"/>
      <c r="K75" s="36"/>
      <c r="L75" s="37"/>
      <c r="M75" s="191"/>
      <c r="N75" s="36"/>
      <c r="O75" s="42"/>
      <c r="P75" s="36"/>
      <c r="Q75" s="37"/>
      <c r="R75" s="38"/>
      <c r="S75" s="45"/>
      <c r="T75" s="39"/>
      <c r="U75" s="22"/>
      <c r="V75" s="23"/>
      <c r="W75" s="24"/>
      <c r="X75" s="25"/>
      <c r="Y75" s="26"/>
      <c r="Z75" s="26"/>
      <c r="AA75" s="26"/>
      <c r="AB75" s="26"/>
      <c r="AC75" s="26"/>
      <c r="AD75" s="26"/>
      <c r="AE75" s="25"/>
      <c r="AF75" s="26"/>
      <c r="AG75" s="26"/>
      <c r="AH75" s="26"/>
      <c r="AI75" s="26"/>
      <c r="AJ75" s="26"/>
      <c r="AK75" s="26"/>
      <c r="AL75" s="25"/>
      <c r="AM75" s="26"/>
      <c r="AN75" s="26"/>
      <c r="AO75" s="26"/>
      <c r="AP75" s="26"/>
      <c r="AQ75" s="26"/>
      <c r="AR75" s="26"/>
    </row>
    <row r="76" spans="1:44" ht="22.5" customHeight="1" hidden="1">
      <c r="A76" s="237" t="s">
        <v>52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8"/>
      <c r="V76" s="28"/>
      <c r="W76" s="24">
        <f aca="true" t="shared" si="78" ref="W76:W82">R76*60+T76</f>
        <v>0</v>
      </c>
      <c r="X76" s="25">
        <f aca="true" t="shared" si="79" ref="X76:X82">W76-V76</f>
        <v>0</v>
      </c>
      <c r="Y76" s="26">
        <f t="shared" si="58"/>
        <v>0</v>
      </c>
      <c r="Z76" s="26">
        <f t="shared" si="59"/>
        <v>0</v>
      </c>
      <c r="AA76" s="26">
        <f aca="true" t="shared" si="80" ref="AA76:AA82">MOD(X76,60)</f>
        <v>0</v>
      </c>
      <c r="AB76" s="26">
        <f t="shared" si="61"/>
        <v>0</v>
      </c>
      <c r="AC76" s="26">
        <f t="shared" si="62"/>
        <v>0</v>
      </c>
      <c r="AD76" s="26">
        <f aca="true" t="shared" si="81" ref="AD76:AD82">(AB76-AC76)*10</f>
        <v>0</v>
      </c>
      <c r="AE76" s="25">
        <f aca="true" t="shared" si="82" ref="AE76:AE82">X76-U76</f>
        <v>0</v>
      </c>
      <c r="AF76" s="26">
        <f t="shared" si="65"/>
        <v>0</v>
      </c>
      <c r="AG76" s="26">
        <f t="shared" si="66"/>
        <v>0</v>
      </c>
      <c r="AH76" s="26">
        <f aca="true" t="shared" si="83" ref="AH76:AH82">MOD(AE76,60)</f>
        <v>0</v>
      </c>
      <c r="AI76" s="26">
        <f t="shared" si="68"/>
        <v>0</v>
      </c>
      <c r="AJ76" s="26">
        <f t="shared" si="69"/>
        <v>0</v>
      </c>
      <c r="AK76" s="26">
        <f aca="true" t="shared" si="84" ref="AK76:AK82">(AI76-AJ76)*10</f>
        <v>0</v>
      </c>
      <c r="AL76" s="25" t="e">
        <f>AE76-#REF!</f>
        <v>#REF!</v>
      </c>
      <c r="AM76" s="26" t="e">
        <f t="shared" si="71"/>
        <v>#REF!</v>
      </c>
      <c r="AN76" s="26" t="e">
        <f t="shared" si="72"/>
        <v>#REF!</v>
      </c>
      <c r="AO76" s="26" t="e">
        <f aca="true" t="shared" si="85" ref="AO76:AO82">MOD(AL76,60)</f>
        <v>#REF!</v>
      </c>
      <c r="AP76" s="26" t="e">
        <f t="shared" si="74"/>
        <v>#REF!</v>
      </c>
      <c r="AQ76" s="26" t="e">
        <f t="shared" si="75"/>
        <v>#REF!</v>
      </c>
      <c r="AR76" s="26" t="e">
        <f aca="true" t="shared" si="86" ref="AR76:AR82">(AP76-AQ76)*10</f>
        <v>#REF!</v>
      </c>
    </row>
    <row r="77" spans="1:44" ht="22.5" customHeight="1" hidden="1">
      <c r="A77" s="15">
        <v>1</v>
      </c>
      <c r="B77" s="16" t="s">
        <v>39</v>
      </c>
      <c r="C77" s="16"/>
      <c r="D77" s="32" t="s">
        <v>50</v>
      </c>
      <c r="E77" s="32"/>
      <c r="F77" s="58" t="s">
        <v>167</v>
      </c>
      <c r="G77" s="59" t="s">
        <v>182</v>
      </c>
      <c r="H77" s="186"/>
      <c r="I77" s="17">
        <f aca="true" t="shared" si="87" ref="I77:I82">AG77</f>
        <v>9</v>
      </c>
      <c r="J77" s="41" t="s">
        <v>32</v>
      </c>
      <c r="K77" s="18">
        <f aca="true" t="shared" si="88" ref="K77:L82">AJ77</f>
        <v>1</v>
      </c>
      <c r="L77" s="19">
        <f t="shared" si="88"/>
        <v>5</v>
      </c>
      <c r="M77" s="190"/>
      <c r="N77" s="17">
        <f aca="true" t="shared" si="89" ref="N77:N82">Z77</f>
        <v>9</v>
      </c>
      <c r="O77" s="41" t="s">
        <v>32</v>
      </c>
      <c r="P77" s="18">
        <f aca="true" t="shared" si="90" ref="P77:Q82">AC77</f>
        <v>3</v>
      </c>
      <c r="Q77" s="20">
        <f t="shared" si="90"/>
        <v>0</v>
      </c>
      <c r="R77" s="21">
        <v>10</v>
      </c>
      <c r="S77" s="44" t="s">
        <v>32</v>
      </c>
      <c r="T77" s="46" t="s">
        <v>33</v>
      </c>
      <c r="U77" s="22">
        <v>15</v>
      </c>
      <c r="V77" s="23">
        <v>30</v>
      </c>
      <c r="W77" s="24">
        <f t="shared" si="78"/>
        <v>600</v>
      </c>
      <c r="X77" s="25">
        <f t="shared" si="79"/>
        <v>570</v>
      </c>
      <c r="Y77" s="26">
        <f t="shared" si="58"/>
        <v>9.5</v>
      </c>
      <c r="Z77" s="26">
        <f t="shared" si="59"/>
        <v>9</v>
      </c>
      <c r="AA77" s="26">
        <f t="shared" si="80"/>
        <v>30</v>
      </c>
      <c r="AB77" s="26">
        <f t="shared" si="61"/>
        <v>3</v>
      </c>
      <c r="AC77" s="26">
        <f t="shared" si="62"/>
        <v>3</v>
      </c>
      <c r="AD77" s="26">
        <f t="shared" si="81"/>
        <v>0</v>
      </c>
      <c r="AE77" s="25">
        <f t="shared" si="82"/>
        <v>555</v>
      </c>
      <c r="AF77" s="26">
        <f t="shared" si="65"/>
        <v>9.25</v>
      </c>
      <c r="AG77" s="26">
        <f t="shared" si="66"/>
        <v>9</v>
      </c>
      <c r="AH77" s="26">
        <f t="shared" si="83"/>
        <v>15</v>
      </c>
      <c r="AI77" s="26">
        <f t="shared" si="68"/>
        <v>1.5</v>
      </c>
      <c r="AJ77" s="26">
        <f t="shared" si="69"/>
        <v>1</v>
      </c>
      <c r="AK77" s="26">
        <f t="shared" si="84"/>
        <v>5</v>
      </c>
      <c r="AL77" s="25" t="e">
        <f>AE77-#REF!</f>
        <v>#REF!</v>
      </c>
      <c r="AM77" s="26" t="e">
        <f t="shared" si="71"/>
        <v>#REF!</v>
      </c>
      <c r="AN77" s="26" t="e">
        <f t="shared" si="72"/>
        <v>#REF!</v>
      </c>
      <c r="AO77" s="26" t="e">
        <f t="shared" si="85"/>
        <v>#REF!</v>
      </c>
      <c r="AP77" s="26" t="e">
        <f t="shared" si="74"/>
        <v>#REF!</v>
      </c>
      <c r="AQ77" s="26" t="e">
        <f t="shared" si="75"/>
        <v>#REF!</v>
      </c>
      <c r="AR77" s="26" t="e">
        <f t="shared" si="86"/>
        <v>#REF!</v>
      </c>
    </row>
    <row r="78" spans="1:44" ht="22.5" customHeight="1" hidden="1">
      <c r="A78" s="15">
        <v>2</v>
      </c>
      <c r="B78" s="16" t="s">
        <v>36</v>
      </c>
      <c r="C78" s="16"/>
      <c r="D78" s="32" t="s">
        <v>45</v>
      </c>
      <c r="E78" s="32"/>
      <c r="F78" s="58" t="s">
        <v>167</v>
      </c>
      <c r="G78" s="59" t="s">
        <v>183</v>
      </c>
      <c r="H78" s="186"/>
      <c r="I78" s="17">
        <f t="shared" si="87"/>
        <v>9</v>
      </c>
      <c r="J78" s="41" t="s">
        <v>32</v>
      </c>
      <c r="K78" s="18">
        <f t="shared" si="88"/>
        <v>1</v>
      </c>
      <c r="L78" s="19">
        <f t="shared" si="88"/>
        <v>5</v>
      </c>
      <c r="M78" s="190"/>
      <c r="N78" s="17">
        <f t="shared" si="89"/>
        <v>9</v>
      </c>
      <c r="O78" s="41" t="s">
        <v>32</v>
      </c>
      <c r="P78" s="18">
        <f t="shared" si="90"/>
        <v>3</v>
      </c>
      <c r="Q78" s="20">
        <f t="shared" si="90"/>
        <v>0</v>
      </c>
      <c r="R78" s="21">
        <v>10</v>
      </c>
      <c r="S78" s="44" t="s">
        <v>32</v>
      </c>
      <c r="T78" s="46" t="s">
        <v>33</v>
      </c>
      <c r="U78" s="22">
        <v>15</v>
      </c>
      <c r="V78" s="23">
        <v>30</v>
      </c>
      <c r="W78" s="24">
        <f t="shared" si="78"/>
        <v>600</v>
      </c>
      <c r="X78" s="25">
        <f t="shared" si="79"/>
        <v>570</v>
      </c>
      <c r="Y78" s="26">
        <f t="shared" si="58"/>
        <v>9.5</v>
      </c>
      <c r="Z78" s="26">
        <f t="shared" si="59"/>
        <v>9</v>
      </c>
      <c r="AA78" s="26">
        <f t="shared" si="80"/>
        <v>30</v>
      </c>
      <c r="AB78" s="26">
        <f t="shared" si="61"/>
        <v>3</v>
      </c>
      <c r="AC78" s="26">
        <f t="shared" si="62"/>
        <v>3</v>
      </c>
      <c r="AD78" s="26">
        <f t="shared" si="81"/>
        <v>0</v>
      </c>
      <c r="AE78" s="25">
        <f t="shared" si="82"/>
        <v>555</v>
      </c>
      <c r="AF78" s="26">
        <f t="shared" si="65"/>
        <v>9.25</v>
      </c>
      <c r="AG78" s="26">
        <f t="shared" si="66"/>
        <v>9</v>
      </c>
      <c r="AH78" s="26">
        <f t="shared" si="83"/>
        <v>15</v>
      </c>
      <c r="AI78" s="26">
        <f t="shared" si="68"/>
        <v>1.5</v>
      </c>
      <c r="AJ78" s="26">
        <f t="shared" si="69"/>
        <v>1</v>
      </c>
      <c r="AK78" s="26">
        <f t="shared" si="84"/>
        <v>5</v>
      </c>
      <c r="AL78" s="25" t="e">
        <f>AE78-#REF!</f>
        <v>#REF!</v>
      </c>
      <c r="AM78" s="26" t="e">
        <f t="shared" si="71"/>
        <v>#REF!</v>
      </c>
      <c r="AN78" s="26" t="e">
        <f t="shared" si="72"/>
        <v>#REF!</v>
      </c>
      <c r="AO78" s="26" t="e">
        <f t="shared" si="85"/>
        <v>#REF!</v>
      </c>
      <c r="AP78" s="26" t="e">
        <f t="shared" si="74"/>
        <v>#REF!</v>
      </c>
      <c r="AQ78" s="26" t="e">
        <f t="shared" si="75"/>
        <v>#REF!</v>
      </c>
      <c r="AR78" s="26" t="e">
        <f t="shared" si="86"/>
        <v>#REF!</v>
      </c>
    </row>
    <row r="79" spans="1:44" ht="22.5" customHeight="1" hidden="1">
      <c r="A79" s="15">
        <v>3</v>
      </c>
      <c r="B79" s="16" t="s">
        <v>30</v>
      </c>
      <c r="C79" s="16"/>
      <c r="D79" s="32" t="s">
        <v>64</v>
      </c>
      <c r="E79" s="32"/>
      <c r="F79" s="58"/>
      <c r="G79" s="59" t="s">
        <v>184</v>
      </c>
      <c r="H79" s="186"/>
      <c r="I79" s="17">
        <f t="shared" si="87"/>
        <v>10</v>
      </c>
      <c r="J79" s="41" t="s">
        <v>32</v>
      </c>
      <c r="K79" s="18">
        <f t="shared" si="88"/>
        <v>1</v>
      </c>
      <c r="L79" s="19">
        <f t="shared" si="88"/>
        <v>5</v>
      </c>
      <c r="M79" s="190"/>
      <c r="N79" s="17">
        <f t="shared" si="89"/>
        <v>10</v>
      </c>
      <c r="O79" s="41" t="s">
        <v>32</v>
      </c>
      <c r="P79" s="18">
        <f t="shared" si="90"/>
        <v>3</v>
      </c>
      <c r="Q79" s="20">
        <f t="shared" si="90"/>
        <v>0</v>
      </c>
      <c r="R79" s="21">
        <v>11</v>
      </c>
      <c r="S79" s="44" t="s">
        <v>32</v>
      </c>
      <c r="T79" s="46" t="s">
        <v>33</v>
      </c>
      <c r="U79" s="22">
        <v>15</v>
      </c>
      <c r="V79" s="23">
        <v>30</v>
      </c>
      <c r="W79" s="24">
        <f t="shared" si="78"/>
        <v>660</v>
      </c>
      <c r="X79" s="25">
        <f t="shared" si="79"/>
        <v>630</v>
      </c>
      <c r="Y79" s="26">
        <f t="shared" si="58"/>
        <v>10.5</v>
      </c>
      <c r="Z79" s="26">
        <f t="shared" si="59"/>
        <v>10</v>
      </c>
      <c r="AA79" s="26">
        <f t="shared" si="80"/>
        <v>30</v>
      </c>
      <c r="AB79" s="26">
        <f t="shared" si="61"/>
        <v>3</v>
      </c>
      <c r="AC79" s="26">
        <f t="shared" si="62"/>
        <v>3</v>
      </c>
      <c r="AD79" s="26">
        <f t="shared" si="81"/>
        <v>0</v>
      </c>
      <c r="AE79" s="25">
        <f t="shared" si="82"/>
        <v>615</v>
      </c>
      <c r="AF79" s="26">
        <f t="shared" si="65"/>
        <v>10.25</v>
      </c>
      <c r="AG79" s="26">
        <f t="shared" si="66"/>
        <v>10</v>
      </c>
      <c r="AH79" s="26">
        <f t="shared" si="83"/>
        <v>15</v>
      </c>
      <c r="AI79" s="26">
        <f t="shared" si="68"/>
        <v>1.5</v>
      </c>
      <c r="AJ79" s="26">
        <f t="shared" si="69"/>
        <v>1</v>
      </c>
      <c r="AK79" s="26">
        <f t="shared" si="84"/>
        <v>5</v>
      </c>
      <c r="AL79" s="25" t="e">
        <f>AE79-#REF!</f>
        <v>#REF!</v>
      </c>
      <c r="AM79" s="26" t="e">
        <f t="shared" si="71"/>
        <v>#REF!</v>
      </c>
      <c r="AN79" s="26" t="e">
        <f t="shared" si="72"/>
        <v>#REF!</v>
      </c>
      <c r="AO79" s="26" t="e">
        <f t="shared" si="85"/>
        <v>#REF!</v>
      </c>
      <c r="AP79" s="26" t="e">
        <f t="shared" si="74"/>
        <v>#REF!</v>
      </c>
      <c r="AQ79" s="26" t="e">
        <f t="shared" si="75"/>
        <v>#REF!</v>
      </c>
      <c r="AR79" s="26" t="e">
        <f t="shared" si="86"/>
        <v>#REF!</v>
      </c>
    </row>
    <row r="80" spans="1:44" ht="22.5" customHeight="1" hidden="1">
      <c r="A80" s="15">
        <v>4</v>
      </c>
      <c r="B80" s="16" t="s">
        <v>34</v>
      </c>
      <c r="C80" s="16"/>
      <c r="D80" s="32" t="s">
        <v>50</v>
      </c>
      <c r="E80" s="32"/>
      <c r="F80" s="58"/>
      <c r="G80" s="59" t="s">
        <v>183</v>
      </c>
      <c r="H80" s="186"/>
      <c r="I80" s="17">
        <f t="shared" si="87"/>
        <v>11</v>
      </c>
      <c r="J80" s="41" t="s">
        <v>32</v>
      </c>
      <c r="K80" s="18">
        <f t="shared" si="88"/>
        <v>1</v>
      </c>
      <c r="L80" s="19">
        <f t="shared" si="88"/>
        <v>5</v>
      </c>
      <c r="M80" s="190"/>
      <c r="N80" s="17">
        <f t="shared" si="89"/>
        <v>11</v>
      </c>
      <c r="O80" s="41" t="s">
        <v>32</v>
      </c>
      <c r="P80" s="18">
        <f t="shared" si="90"/>
        <v>3</v>
      </c>
      <c r="Q80" s="20">
        <f t="shared" si="90"/>
        <v>0</v>
      </c>
      <c r="R80" s="21">
        <v>12</v>
      </c>
      <c r="S80" s="44" t="s">
        <v>32</v>
      </c>
      <c r="T80" s="46" t="s">
        <v>33</v>
      </c>
      <c r="U80" s="22">
        <v>15</v>
      </c>
      <c r="V80" s="23">
        <v>30</v>
      </c>
      <c r="W80" s="24">
        <f t="shared" si="78"/>
        <v>720</v>
      </c>
      <c r="X80" s="25">
        <f t="shared" si="79"/>
        <v>690</v>
      </c>
      <c r="Y80" s="26">
        <f t="shared" si="58"/>
        <v>11.5</v>
      </c>
      <c r="Z80" s="26">
        <f t="shared" si="59"/>
        <v>11</v>
      </c>
      <c r="AA80" s="26">
        <f t="shared" si="80"/>
        <v>30</v>
      </c>
      <c r="AB80" s="26">
        <f t="shared" si="61"/>
        <v>3</v>
      </c>
      <c r="AC80" s="26">
        <f t="shared" si="62"/>
        <v>3</v>
      </c>
      <c r="AD80" s="26">
        <f t="shared" si="81"/>
        <v>0</v>
      </c>
      <c r="AE80" s="25">
        <f t="shared" si="82"/>
        <v>675</v>
      </c>
      <c r="AF80" s="26">
        <f t="shared" si="65"/>
        <v>11.25</v>
      </c>
      <c r="AG80" s="26">
        <f t="shared" si="66"/>
        <v>11</v>
      </c>
      <c r="AH80" s="26">
        <f t="shared" si="83"/>
        <v>15</v>
      </c>
      <c r="AI80" s="26">
        <f t="shared" si="68"/>
        <v>1.5</v>
      </c>
      <c r="AJ80" s="26">
        <f t="shared" si="69"/>
        <v>1</v>
      </c>
      <c r="AK80" s="26">
        <f t="shared" si="84"/>
        <v>5</v>
      </c>
      <c r="AL80" s="25" t="e">
        <f>AE80-#REF!</f>
        <v>#REF!</v>
      </c>
      <c r="AM80" s="26" t="e">
        <f t="shared" si="71"/>
        <v>#REF!</v>
      </c>
      <c r="AN80" s="26" t="e">
        <f t="shared" si="72"/>
        <v>#REF!</v>
      </c>
      <c r="AO80" s="26" t="e">
        <f t="shared" si="85"/>
        <v>#REF!</v>
      </c>
      <c r="AP80" s="26" t="e">
        <f t="shared" si="74"/>
        <v>#REF!</v>
      </c>
      <c r="AQ80" s="26" t="e">
        <f t="shared" si="75"/>
        <v>#REF!</v>
      </c>
      <c r="AR80" s="26" t="e">
        <f t="shared" si="86"/>
        <v>#REF!</v>
      </c>
    </row>
    <row r="81" spans="1:44" ht="22.5" customHeight="1" hidden="1">
      <c r="A81" s="15">
        <v>5</v>
      </c>
      <c r="B81" s="16" t="s">
        <v>30</v>
      </c>
      <c r="C81" s="16"/>
      <c r="D81" s="32" t="s">
        <v>45</v>
      </c>
      <c r="E81" s="32"/>
      <c r="F81" s="58"/>
      <c r="G81" s="59" t="s">
        <v>183</v>
      </c>
      <c r="H81" s="186"/>
      <c r="I81" s="17">
        <f t="shared" si="87"/>
        <v>11</v>
      </c>
      <c r="J81" s="41" t="s">
        <v>32</v>
      </c>
      <c r="K81" s="18">
        <f t="shared" si="88"/>
        <v>1</v>
      </c>
      <c r="L81" s="19">
        <f t="shared" si="88"/>
        <v>5</v>
      </c>
      <c r="M81" s="190"/>
      <c r="N81" s="17">
        <f t="shared" si="89"/>
        <v>11</v>
      </c>
      <c r="O81" s="41" t="s">
        <v>32</v>
      </c>
      <c r="P81" s="18">
        <f t="shared" si="90"/>
        <v>3</v>
      </c>
      <c r="Q81" s="20">
        <f t="shared" si="90"/>
        <v>0</v>
      </c>
      <c r="R81" s="21">
        <v>12</v>
      </c>
      <c r="S81" s="44" t="s">
        <v>32</v>
      </c>
      <c r="T81" s="46" t="s">
        <v>33</v>
      </c>
      <c r="U81" s="22">
        <v>15</v>
      </c>
      <c r="V81" s="23">
        <v>30</v>
      </c>
      <c r="W81" s="24">
        <f t="shared" si="78"/>
        <v>720</v>
      </c>
      <c r="X81" s="25">
        <f t="shared" si="79"/>
        <v>690</v>
      </c>
      <c r="Y81" s="26">
        <f t="shared" si="58"/>
        <v>11.5</v>
      </c>
      <c r="Z81" s="26">
        <f t="shared" si="59"/>
        <v>11</v>
      </c>
      <c r="AA81" s="26">
        <f t="shared" si="80"/>
        <v>30</v>
      </c>
      <c r="AB81" s="26">
        <f t="shared" si="61"/>
        <v>3</v>
      </c>
      <c r="AC81" s="26">
        <f t="shared" si="62"/>
        <v>3</v>
      </c>
      <c r="AD81" s="26">
        <f t="shared" si="81"/>
        <v>0</v>
      </c>
      <c r="AE81" s="25">
        <f t="shared" si="82"/>
        <v>675</v>
      </c>
      <c r="AF81" s="26">
        <f t="shared" si="65"/>
        <v>11.25</v>
      </c>
      <c r="AG81" s="26">
        <f t="shared" si="66"/>
        <v>11</v>
      </c>
      <c r="AH81" s="26">
        <f t="shared" si="83"/>
        <v>15</v>
      </c>
      <c r="AI81" s="26">
        <f t="shared" si="68"/>
        <v>1.5</v>
      </c>
      <c r="AJ81" s="26">
        <f t="shared" si="69"/>
        <v>1</v>
      </c>
      <c r="AK81" s="26">
        <f t="shared" si="84"/>
        <v>5</v>
      </c>
      <c r="AL81" s="25" t="e">
        <f>AE81-#REF!</f>
        <v>#REF!</v>
      </c>
      <c r="AM81" s="26" t="e">
        <f t="shared" si="71"/>
        <v>#REF!</v>
      </c>
      <c r="AN81" s="26" t="e">
        <f t="shared" si="72"/>
        <v>#REF!</v>
      </c>
      <c r="AO81" s="26" t="e">
        <f t="shared" si="85"/>
        <v>#REF!</v>
      </c>
      <c r="AP81" s="26" t="e">
        <f t="shared" si="74"/>
        <v>#REF!</v>
      </c>
      <c r="AQ81" s="26" t="e">
        <f t="shared" si="75"/>
        <v>#REF!</v>
      </c>
      <c r="AR81" s="26" t="e">
        <f t="shared" si="86"/>
        <v>#REF!</v>
      </c>
    </row>
    <row r="82" spans="1:44" ht="22.5" customHeight="1" hidden="1">
      <c r="A82" s="15">
        <v>6</v>
      </c>
      <c r="B82" s="16" t="s">
        <v>34</v>
      </c>
      <c r="C82" s="16"/>
      <c r="D82" s="32" t="s">
        <v>51</v>
      </c>
      <c r="E82" s="32"/>
      <c r="F82" s="58"/>
      <c r="G82" s="59" t="s">
        <v>183</v>
      </c>
      <c r="H82" s="186"/>
      <c r="I82" s="17">
        <f t="shared" si="87"/>
        <v>11</v>
      </c>
      <c r="J82" s="41" t="s">
        <v>32</v>
      </c>
      <c r="K82" s="18">
        <f t="shared" si="88"/>
        <v>1</v>
      </c>
      <c r="L82" s="19">
        <f t="shared" si="88"/>
        <v>5</v>
      </c>
      <c r="M82" s="190"/>
      <c r="N82" s="17">
        <f t="shared" si="89"/>
        <v>11</v>
      </c>
      <c r="O82" s="41" t="s">
        <v>32</v>
      </c>
      <c r="P82" s="18">
        <f t="shared" si="90"/>
        <v>3</v>
      </c>
      <c r="Q82" s="20">
        <f t="shared" si="90"/>
        <v>0</v>
      </c>
      <c r="R82" s="21">
        <v>12</v>
      </c>
      <c r="S82" s="44" t="s">
        <v>32</v>
      </c>
      <c r="T82" s="46" t="s">
        <v>33</v>
      </c>
      <c r="U82" s="22">
        <v>15</v>
      </c>
      <c r="V82" s="23">
        <v>30</v>
      </c>
      <c r="W82" s="24">
        <f t="shared" si="78"/>
        <v>720</v>
      </c>
      <c r="X82" s="25">
        <f t="shared" si="79"/>
        <v>690</v>
      </c>
      <c r="Y82" s="26">
        <f t="shared" si="58"/>
        <v>11.5</v>
      </c>
      <c r="Z82" s="26">
        <f t="shared" si="59"/>
        <v>11</v>
      </c>
      <c r="AA82" s="26">
        <f t="shared" si="80"/>
        <v>30</v>
      </c>
      <c r="AB82" s="26">
        <f t="shared" si="61"/>
        <v>3</v>
      </c>
      <c r="AC82" s="26">
        <f t="shared" si="62"/>
        <v>3</v>
      </c>
      <c r="AD82" s="26">
        <f t="shared" si="81"/>
        <v>0</v>
      </c>
      <c r="AE82" s="25">
        <f t="shared" si="82"/>
        <v>675</v>
      </c>
      <c r="AF82" s="26">
        <f t="shared" si="65"/>
        <v>11.25</v>
      </c>
      <c r="AG82" s="26">
        <f t="shared" si="66"/>
        <v>11</v>
      </c>
      <c r="AH82" s="26">
        <f t="shared" si="83"/>
        <v>15</v>
      </c>
      <c r="AI82" s="26">
        <f t="shared" si="68"/>
        <v>1.5</v>
      </c>
      <c r="AJ82" s="26">
        <f t="shared" si="69"/>
        <v>1</v>
      </c>
      <c r="AK82" s="26">
        <f t="shared" si="84"/>
        <v>5</v>
      </c>
      <c r="AL82" s="25" t="e">
        <f>AE82-#REF!</f>
        <v>#REF!</v>
      </c>
      <c r="AM82" s="26" t="e">
        <f t="shared" si="71"/>
        <v>#REF!</v>
      </c>
      <c r="AN82" s="26" t="e">
        <f t="shared" si="72"/>
        <v>#REF!</v>
      </c>
      <c r="AO82" s="26" t="e">
        <f t="shared" si="85"/>
        <v>#REF!</v>
      </c>
      <c r="AP82" s="26" t="e">
        <f t="shared" si="74"/>
        <v>#REF!</v>
      </c>
      <c r="AQ82" s="26" t="e">
        <f t="shared" si="75"/>
        <v>#REF!</v>
      </c>
      <c r="AR82" s="26" t="e">
        <f t="shared" si="86"/>
        <v>#REF!</v>
      </c>
    </row>
    <row r="83" ht="22.5" customHeight="1" hidden="1">
      <c r="T83" s="27"/>
    </row>
    <row r="84" ht="22.5" customHeight="1" hidden="1">
      <c r="T84" s="27"/>
    </row>
    <row r="85" ht="22.5" customHeight="1" hidden="1">
      <c r="T85" s="27"/>
    </row>
    <row r="86" ht="22.5" customHeight="1" hidden="1">
      <c r="T86" s="27"/>
    </row>
    <row r="87" ht="22.5" customHeight="1" hidden="1">
      <c r="T87" s="27"/>
    </row>
    <row r="88" ht="22.5" customHeight="1" hidden="1">
      <c r="T88" s="27"/>
    </row>
    <row r="89" ht="22.5" customHeight="1" hidden="1">
      <c r="T89" s="27"/>
    </row>
    <row r="90" ht="22.5" customHeight="1" hidden="1">
      <c r="T90" s="27"/>
    </row>
    <row r="91" ht="22.5" customHeight="1" hidden="1">
      <c r="T91" s="27"/>
    </row>
    <row r="92" ht="22.5" customHeight="1" hidden="1">
      <c r="T92" s="27"/>
    </row>
    <row r="93" ht="22.5" customHeight="1" hidden="1">
      <c r="T93" s="27"/>
    </row>
    <row r="94" ht="22.5" customHeight="1" hidden="1">
      <c r="T94" s="27"/>
    </row>
    <row r="95" ht="22.5" customHeight="1" hidden="1">
      <c r="T95" s="27"/>
    </row>
    <row r="96" ht="22.5" customHeight="1" hidden="1">
      <c r="T96" s="27"/>
    </row>
    <row r="97" ht="22.5" customHeight="1" hidden="1">
      <c r="T97" s="27"/>
    </row>
    <row r="98" ht="22.5" customHeight="1" hidden="1">
      <c r="T98" s="27"/>
    </row>
    <row r="99" ht="22.5" customHeight="1" hidden="1">
      <c r="T99" s="27"/>
    </row>
    <row r="100" ht="22.5" customHeight="1" hidden="1">
      <c r="T100" s="27"/>
    </row>
    <row r="101" ht="22.5" customHeight="1" hidden="1">
      <c r="T101" s="27"/>
    </row>
    <row r="102" ht="22.5" customHeight="1" hidden="1">
      <c r="T102" s="27"/>
    </row>
    <row r="103" ht="22.5" customHeight="1" hidden="1">
      <c r="T103" s="27"/>
    </row>
    <row r="104" ht="22.5" customHeight="1" hidden="1">
      <c r="T104" s="27"/>
    </row>
    <row r="105" ht="22.5" customHeight="1" hidden="1">
      <c r="T105" s="27"/>
    </row>
    <row r="106" ht="22.5" customHeight="1" hidden="1">
      <c r="T106" s="27"/>
    </row>
    <row r="107" ht="22.5" customHeight="1" hidden="1">
      <c r="T107" s="27"/>
    </row>
    <row r="108" ht="22.5" customHeight="1" hidden="1">
      <c r="T108" s="27"/>
    </row>
    <row r="109" ht="22.5" customHeight="1" hidden="1">
      <c r="T109" s="27"/>
    </row>
    <row r="110" ht="22.5" customHeight="1" hidden="1">
      <c r="T110" s="27"/>
    </row>
    <row r="111" ht="22.5" customHeight="1" hidden="1">
      <c r="T111" s="27"/>
    </row>
    <row r="112" ht="22.5" customHeight="1" hidden="1">
      <c r="T112" s="27"/>
    </row>
    <row r="113" ht="22.5" customHeight="1" hidden="1">
      <c r="T113" s="27"/>
    </row>
    <row r="114" ht="22.5" customHeight="1" hidden="1">
      <c r="T114" s="27"/>
    </row>
    <row r="115" ht="22.5" customHeight="1" hidden="1">
      <c r="T115" s="27"/>
    </row>
    <row r="116" ht="22.5" customHeight="1" hidden="1">
      <c r="T116" s="27"/>
    </row>
    <row r="117" ht="22.5" customHeight="1" hidden="1">
      <c r="T117" s="27"/>
    </row>
    <row r="118" ht="22.5" customHeight="1" hidden="1">
      <c r="T118" s="27"/>
    </row>
    <row r="119" ht="22.5" customHeight="1" hidden="1">
      <c r="T119" s="27"/>
    </row>
    <row r="120" ht="22.5" customHeight="1" hidden="1">
      <c r="T120" s="27"/>
    </row>
    <row r="121" ht="22.5" customHeight="1" hidden="1">
      <c r="T121" s="27"/>
    </row>
    <row r="122" ht="22.5" customHeight="1" hidden="1">
      <c r="T122" s="27"/>
    </row>
    <row r="123" ht="22.5" customHeight="1" hidden="1">
      <c r="T123" s="27"/>
    </row>
    <row r="124" ht="22.5" customHeight="1" hidden="1">
      <c r="T124" s="27"/>
    </row>
    <row r="125" ht="22.5" customHeight="1" hidden="1">
      <c r="T125" s="27"/>
    </row>
    <row r="126" ht="22.5" customHeight="1" hidden="1">
      <c r="T126" s="27"/>
    </row>
    <row r="127" ht="22.5" customHeight="1" hidden="1">
      <c r="T127" s="27"/>
    </row>
    <row r="128" ht="22.5" customHeight="1" hidden="1">
      <c r="T128" s="27"/>
    </row>
    <row r="129" ht="22.5" customHeight="1" hidden="1">
      <c r="T129" s="27"/>
    </row>
    <row r="130" ht="22.5" customHeight="1" hidden="1">
      <c r="T130" s="27"/>
    </row>
    <row r="131" ht="22.5" customHeight="1" hidden="1">
      <c r="T131" s="27"/>
    </row>
    <row r="132" ht="22.5" customHeight="1" hidden="1">
      <c r="T132" s="27"/>
    </row>
    <row r="133" ht="22.5" customHeight="1" hidden="1">
      <c r="T133" s="27"/>
    </row>
    <row r="134" ht="22.5" customHeight="1" hidden="1">
      <c r="T134" s="27"/>
    </row>
    <row r="135" ht="22.5" customHeight="1" hidden="1">
      <c r="T135" s="27"/>
    </row>
    <row r="136" ht="22.5" customHeight="1" hidden="1">
      <c r="T136" s="27"/>
    </row>
    <row r="137" ht="22.5" customHeight="1" hidden="1">
      <c r="T137" s="27"/>
    </row>
    <row r="138" ht="22.5" customHeight="1" hidden="1">
      <c r="T138" s="27"/>
    </row>
    <row r="139" ht="22.5" customHeight="1" hidden="1">
      <c r="T139" s="27"/>
    </row>
    <row r="140" ht="22.5" customHeight="1" hidden="1">
      <c r="T140" s="27"/>
    </row>
    <row r="141" ht="22.5" customHeight="1" hidden="1">
      <c r="T141" s="27"/>
    </row>
    <row r="142" ht="22.5" customHeight="1" hidden="1">
      <c r="T142" s="27"/>
    </row>
    <row r="143" ht="22.5" customHeight="1" hidden="1">
      <c r="T143" s="27"/>
    </row>
    <row r="144" ht="22.5" customHeight="1" hidden="1">
      <c r="T144" s="27"/>
    </row>
    <row r="145" ht="22.5" customHeight="1" hidden="1">
      <c r="T145" s="27"/>
    </row>
    <row r="146" ht="22.5" customHeight="1" hidden="1">
      <c r="T146" s="27"/>
    </row>
    <row r="147" ht="22.5" customHeight="1" hidden="1">
      <c r="T147" s="27"/>
    </row>
    <row r="148" ht="22.5" customHeight="1" hidden="1">
      <c r="T148" s="27"/>
    </row>
    <row r="149" ht="22.5" customHeight="1" hidden="1">
      <c r="T149" s="27"/>
    </row>
    <row r="150" ht="22.5" customHeight="1" hidden="1">
      <c r="T150" s="27"/>
    </row>
    <row r="151" ht="22.5" customHeight="1" hidden="1">
      <c r="T151" s="27"/>
    </row>
    <row r="152" ht="22.5" customHeight="1" hidden="1">
      <c r="T152" s="27"/>
    </row>
    <row r="153" ht="22.5" customHeight="1" hidden="1">
      <c r="T153" s="27"/>
    </row>
    <row r="154" ht="22.5" customHeight="1" hidden="1">
      <c r="T154" s="27"/>
    </row>
    <row r="155" ht="22.5" customHeight="1" hidden="1">
      <c r="T155" s="27"/>
    </row>
    <row r="156" ht="22.5" customHeight="1" hidden="1">
      <c r="T156" s="27"/>
    </row>
    <row r="157" ht="22.5" customHeight="1" hidden="1">
      <c r="T157" s="27"/>
    </row>
    <row r="158" ht="22.5" customHeight="1" hidden="1">
      <c r="T158" s="27"/>
    </row>
    <row r="159" ht="22.5" customHeight="1" hidden="1">
      <c r="T159" s="27"/>
    </row>
    <row r="160" ht="22.5" customHeight="1" hidden="1">
      <c r="T160" s="27"/>
    </row>
    <row r="161" ht="22.5" customHeight="1" hidden="1">
      <c r="T161" s="27"/>
    </row>
    <row r="162" ht="22.5" customHeight="1" hidden="1">
      <c r="T162" s="27"/>
    </row>
    <row r="163" ht="22.5" customHeight="1" hidden="1">
      <c r="T163" s="27"/>
    </row>
    <row r="164" ht="22.5" customHeight="1" hidden="1">
      <c r="T164" s="27"/>
    </row>
    <row r="165" ht="22.5" customHeight="1" hidden="1">
      <c r="T165" s="27"/>
    </row>
    <row r="166" ht="22.5" customHeight="1" hidden="1">
      <c r="T166" s="27"/>
    </row>
    <row r="167" ht="22.5" customHeight="1" hidden="1">
      <c r="T167" s="27"/>
    </row>
    <row r="168" ht="22.5" customHeight="1" hidden="1">
      <c r="T168" s="27"/>
    </row>
    <row r="169" ht="22.5" customHeight="1" hidden="1">
      <c r="T169" s="27"/>
    </row>
    <row r="170" ht="22.5" customHeight="1" hidden="1">
      <c r="T170" s="27"/>
    </row>
    <row r="171" ht="22.5" customHeight="1" hidden="1">
      <c r="T171" s="27"/>
    </row>
    <row r="172" ht="22.5" customHeight="1" hidden="1">
      <c r="T172" s="27"/>
    </row>
    <row r="173" ht="22.5" customHeight="1" hidden="1">
      <c r="T173" s="27"/>
    </row>
    <row r="174" ht="22.5" customHeight="1" hidden="1">
      <c r="T174" s="27"/>
    </row>
    <row r="175" ht="22.5" customHeight="1" hidden="1">
      <c r="T175" s="27"/>
    </row>
    <row r="176" ht="22.5" customHeight="1" hidden="1">
      <c r="T176" s="27"/>
    </row>
    <row r="177" ht="22.5" customHeight="1" hidden="1">
      <c r="T177" s="27"/>
    </row>
    <row r="178" ht="22.5" customHeight="1" hidden="1">
      <c r="T178" s="27"/>
    </row>
    <row r="179" ht="22.5" customHeight="1" hidden="1">
      <c r="T179" s="27"/>
    </row>
    <row r="180" ht="22.5" customHeight="1" hidden="1">
      <c r="T180" s="27"/>
    </row>
    <row r="181" ht="22.5" customHeight="1" hidden="1">
      <c r="T181" s="27"/>
    </row>
    <row r="182" ht="22.5" customHeight="1" hidden="1">
      <c r="T182" s="27"/>
    </row>
    <row r="183" ht="22.5" customHeight="1" hidden="1">
      <c r="T183" s="27"/>
    </row>
    <row r="184" ht="22.5" customHeight="1" hidden="1">
      <c r="T184" s="27"/>
    </row>
    <row r="185" ht="22.5" customHeight="1" hidden="1">
      <c r="T185" s="27"/>
    </row>
    <row r="186" ht="22.5" customHeight="1" hidden="1">
      <c r="T186" s="27"/>
    </row>
    <row r="187" ht="22.5" customHeight="1" hidden="1">
      <c r="T187" s="27"/>
    </row>
    <row r="188" ht="22.5" customHeight="1" hidden="1">
      <c r="T188" s="27"/>
    </row>
    <row r="189" ht="22.5" customHeight="1" hidden="1">
      <c r="T189" s="27"/>
    </row>
    <row r="190" ht="22.5" customHeight="1" hidden="1">
      <c r="T190" s="27"/>
    </row>
    <row r="191" ht="22.5" customHeight="1" hidden="1">
      <c r="T191" s="27"/>
    </row>
    <row r="192" ht="22.5" customHeight="1" hidden="1">
      <c r="T192" s="27"/>
    </row>
    <row r="193" ht="22.5" customHeight="1" hidden="1">
      <c r="T193" s="27"/>
    </row>
    <row r="194" ht="22.5" customHeight="1" hidden="1">
      <c r="T194" s="27"/>
    </row>
    <row r="195" ht="22.5" customHeight="1" hidden="1">
      <c r="T195" s="27"/>
    </row>
    <row r="196" ht="22.5" customHeight="1" hidden="1">
      <c r="T196" s="27"/>
    </row>
    <row r="197" ht="22.5" customHeight="1" hidden="1">
      <c r="T197" s="27"/>
    </row>
    <row r="198" ht="22.5" customHeight="1" hidden="1">
      <c r="T198" s="27"/>
    </row>
    <row r="199" ht="22.5" customHeight="1" hidden="1">
      <c r="T199" s="27"/>
    </row>
    <row r="200" ht="22.5" customHeight="1" hidden="1">
      <c r="T200" s="27"/>
    </row>
    <row r="201" ht="22.5" customHeight="1" hidden="1">
      <c r="T201" s="27"/>
    </row>
    <row r="202" ht="22.5" customHeight="1" hidden="1">
      <c r="T202" s="27"/>
    </row>
    <row r="203" ht="22.5" customHeight="1" hidden="1">
      <c r="T203" s="27"/>
    </row>
    <row r="204" ht="22.5" customHeight="1" hidden="1">
      <c r="T204" s="27"/>
    </row>
    <row r="205" ht="22.5" customHeight="1" hidden="1">
      <c r="T205" s="27"/>
    </row>
    <row r="206" ht="22.5" customHeight="1" hidden="1">
      <c r="T206" s="27"/>
    </row>
    <row r="207" ht="22.5" customHeight="1" hidden="1">
      <c r="T207" s="27"/>
    </row>
    <row r="208" ht="22.5" customHeight="1" hidden="1">
      <c r="T208" s="27"/>
    </row>
    <row r="209" ht="22.5" customHeight="1" hidden="1">
      <c r="T209" s="27"/>
    </row>
    <row r="210" ht="22.5" customHeight="1" hidden="1">
      <c r="T210" s="27"/>
    </row>
    <row r="211" ht="22.5" customHeight="1" hidden="1">
      <c r="T211" s="27"/>
    </row>
    <row r="212" ht="22.5" customHeight="1" hidden="1">
      <c r="T212" s="27"/>
    </row>
    <row r="213" ht="22.5" customHeight="1" hidden="1">
      <c r="T213" s="27"/>
    </row>
    <row r="214" ht="22.5" customHeight="1" hidden="1">
      <c r="T214" s="27"/>
    </row>
    <row r="215" ht="22.5" customHeight="1" hidden="1">
      <c r="T215" s="27"/>
    </row>
    <row r="216" ht="22.5" customHeight="1" hidden="1">
      <c r="T216" s="27"/>
    </row>
    <row r="217" ht="22.5" customHeight="1" hidden="1">
      <c r="T217" s="27"/>
    </row>
    <row r="218" ht="22.5" customHeight="1" hidden="1">
      <c r="T218" s="27"/>
    </row>
    <row r="219" ht="22.5" customHeight="1" hidden="1">
      <c r="T219" s="27"/>
    </row>
    <row r="220" ht="22.5" customHeight="1" hidden="1">
      <c r="T220" s="27"/>
    </row>
    <row r="221" ht="22.5" customHeight="1" hidden="1">
      <c r="T221" s="27"/>
    </row>
    <row r="222" ht="22.5" customHeight="1" hidden="1">
      <c r="T222" s="27"/>
    </row>
    <row r="223" ht="22.5" customHeight="1" hidden="1">
      <c r="T223" s="27"/>
    </row>
    <row r="224" ht="22.5" customHeight="1" hidden="1">
      <c r="T224" s="27"/>
    </row>
    <row r="225" ht="22.5" customHeight="1" hidden="1">
      <c r="T225" s="27"/>
    </row>
    <row r="226" ht="22.5" customHeight="1" hidden="1">
      <c r="T226" s="27"/>
    </row>
    <row r="227" ht="22.5" customHeight="1" hidden="1">
      <c r="T227" s="27"/>
    </row>
    <row r="228" ht="22.5" customHeight="1" hidden="1">
      <c r="T228" s="27"/>
    </row>
    <row r="229" ht="22.5" customHeight="1" hidden="1">
      <c r="T229" s="27"/>
    </row>
    <row r="230" ht="22.5" customHeight="1" hidden="1">
      <c r="T230" s="27"/>
    </row>
    <row r="231" ht="22.5" customHeight="1" hidden="1">
      <c r="T231" s="27"/>
    </row>
    <row r="232" ht="22.5" customHeight="1" hidden="1">
      <c r="T232" s="27"/>
    </row>
    <row r="233" ht="22.5" customHeight="1" hidden="1">
      <c r="T233" s="27"/>
    </row>
    <row r="234" ht="22.5" customHeight="1" hidden="1">
      <c r="T234" s="27"/>
    </row>
    <row r="235" ht="22.5" customHeight="1" hidden="1">
      <c r="T235" s="27"/>
    </row>
    <row r="236" ht="22.5" customHeight="1" hidden="1">
      <c r="T236" s="27"/>
    </row>
    <row r="237" ht="22.5" customHeight="1" hidden="1">
      <c r="T237" s="27"/>
    </row>
    <row r="238" ht="22.5" customHeight="1" hidden="1">
      <c r="T238" s="27"/>
    </row>
    <row r="239" ht="22.5" customHeight="1" hidden="1">
      <c r="T239" s="27"/>
    </row>
    <row r="240" ht="22.5" customHeight="1" hidden="1">
      <c r="T240" s="27"/>
    </row>
    <row r="241" ht="22.5" customHeight="1" hidden="1">
      <c r="T241" s="27"/>
    </row>
    <row r="242" ht="22.5" customHeight="1" hidden="1">
      <c r="T242" s="27"/>
    </row>
    <row r="243" ht="22.5" customHeight="1" hidden="1">
      <c r="T243" s="27"/>
    </row>
    <row r="244" ht="22.5" customHeight="1" hidden="1">
      <c r="T244" s="27"/>
    </row>
    <row r="245" ht="22.5" customHeight="1" hidden="1">
      <c r="T245" s="27"/>
    </row>
    <row r="246" ht="22.5" customHeight="1" hidden="1">
      <c r="T246" s="27"/>
    </row>
    <row r="247" ht="22.5" customHeight="1" hidden="1">
      <c r="T247" s="27"/>
    </row>
    <row r="248" ht="22.5" customHeight="1" hidden="1">
      <c r="T248" s="27"/>
    </row>
    <row r="249" ht="22.5" customHeight="1" hidden="1">
      <c r="T249" s="27"/>
    </row>
    <row r="250" ht="22.5" customHeight="1" hidden="1">
      <c r="T250" s="27"/>
    </row>
    <row r="251" ht="22.5" customHeight="1" hidden="1">
      <c r="T251" s="27"/>
    </row>
    <row r="252" ht="22.5" customHeight="1" hidden="1">
      <c r="T252" s="27"/>
    </row>
    <row r="253" ht="22.5" customHeight="1" hidden="1">
      <c r="T253" s="27"/>
    </row>
    <row r="254" ht="22.5" customHeight="1" hidden="1">
      <c r="T254" s="27"/>
    </row>
    <row r="255" ht="22.5" customHeight="1" hidden="1">
      <c r="T255" s="27"/>
    </row>
    <row r="256" ht="22.5" customHeight="1" hidden="1">
      <c r="T256" s="27"/>
    </row>
    <row r="257" ht="22.5" customHeight="1" hidden="1">
      <c r="T257" s="27"/>
    </row>
    <row r="258" ht="22.5" customHeight="1" hidden="1">
      <c r="T258" s="27"/>
    </row>
    <row r="259" ht="22.5" customHeight="1" hidden="1">
      <c r="T259" s="27"/>
    </row>
    <row r="260" ht="22.5" customHeight="1" hidden="1">
      <c r="T260" s="27"/>
    </row>
    <row r="261" ht="22.5" customHeight="1" hidden="1">
      <c r="T261" s="27"/>
    </row>
    <row r="262" ht="22.5" customHeight="1" hidden="1">
      <c r="T262" s="27"/>
    </row>
    <row r="263" ht="22.5" customHeight="1" hidden="1">
      <c r="T263" s="27"/>
    </row>
    <row r="264" ht="22.5" customHeight="1" hidden="1">
      <c r="T264" s="27"/>
    </row>
    <row r="265" ht="22.5" customHeight="1" hidden="1">
      <c r="T265" s="27"/>
    </row>
    <row r="266" ht="22.5" customHeight="1" hidden="1">
      <c r="T266" s="27"/>
    </row>
    <row r="267" ht="22.5" customHeight="1" hidden="1">
      <c r="T267" s="27"/>
    </row>
    <row r="268" ht="22.5" customHeight="1" hidden="1">
      <c r="T268" s="27"/>
    </row>
    <row r="269" ht="22.5" customHeight="1" hidden="1">
      <c r="T269" s="27"/>
    </row>
    <row r="270" ht="22.5" customHeight="1" hidden="1">
      <c r="T270" s="27"/>
    </row>
    <row r="271" ht="22.5" customHeight="1" hidden="1">
      <c r="T271" s="27"/>
    </row>
    <row r="272" ht="22.5" customHeight="1" hidden="1">
      <c r="T272" s="27"/>
    </row>
    <row r="273" ht="22.5" customHeight="1" hidden="1">
      <c r="T273" s="27"/>
    </row>
    <row r="274" ht="22.5" customHeight="1" hidden="1">
      <c r="T274" s="27"/>
    </row>
    <row r="275" ht="22.5" customHeight="1" hidden="1">
      <c r="T275" s="27"/>
    </row>
    <row r="276" ht="22.5" customHeight="1" hidden="1">
      <c r="T276" s="27"/>
    </row>
    <row r="277" ht="22.5" customHeight="1" hidden="1">
      <c r="T277" s="27"/>
    </row>
    <row r="278" ht="22.5" customHeight="1" hidden="1">
      <c r="T278" s="27"/>
    </row>
    <row r="279" ht="22.5" customHeight="1" hidden="1">
      <c r="T279" s="27"/>
    </row>
    <row r="280" ht="22.5" customHeight="1" hidden="1">
      <c r="T280" s="27"/>
    </row>
    <row r="281" ht="22.5" customHeight="1" hidden="1">
      <c r="T281" s="27"/>
    </row>
    <row r="282" ht="22.5" customHeight="1" hidden="1">
      <c r="T282" s="27"/>
    </row>
    <row r="283" ht="22.5" customHeight="1" hidden="1">
      <c r="T283" s="27"/>
    </row>
    <row r="284" ht="22.5" customHeight="1" hidden="1">
      <c r="T284" s="27"/>
    </row>
    <row r="285" ht="22.5" customHeight="1" hidden="1">
      <c r="T285" s="27"/>
    </row>
    <row r="286" ht="22.5" customHeight="1" hidden="1">
      <c r="T286" s="27"/>
    </row>
    <row r="287" ht="22.5" customHeight="1" hidden="1">
      <c r="T287" s="27"/>
    </row>
    <row r="288" ht="22.5" customHeight="1" hidden="1">
      <c r="T288" s="27"/>
    </row>
    <row r="289" ht="22.5" customHeight="1" hidden="1">
      <c r="T289" s="27"/>
    </row>
    <row r="290" ht="22.5" customHeight="1" hidden="1">
      <c r="T290" s="27"/>
    </row>
    <row r="291" ht="22.5" customHeight="1" hidden="1">
      <c r="T291" s="27"/>
    </row>
    <row r="292" ht="22.5" customHeight="1" hidden="1">
      <c r="T292" s="27"/>
    </row>
    <row r="293" ht="22.5" customHeight="1" hidden="1">
      <c r="T293" s="27"/>
    </row>
    <row r="294" ht="22.5" customHeight="1" hidden="1">
      <c r="T294" s="27"/>
    </row>
    <row r="295" ht="22.5" customHeight="1" hidden="1">
      <c r="T295" s="27"/>
    </row>
    <row r="296" ht="22.5" customHeight="1" hidden="1">
      <c r="T296" s="27"/>
    </row>
    <row r="297" ht="22.5" customHeight="1" hidden="1">
      <c r="T297" s="27"/>
    </row>
    <row r="298" ht="22.5" customHeight="1" hidden="1">
      <c r="T298" s="27"/>
    </row>
    <row r="299" ht="22.5" customHeight="1" hidden="1">
      <c r="T299" s="27"/>
    </row>
    <row r="300" ht="22.5" customHeight="1" hidden="1">
      <c r="T300" s="27"/>
    </row>
    <row r="301" ht="22.5" customHeight="1" hidden="1">
      <c r="T301" s="27"/>
    </row>
    <row r="302" ht="22.5" customHeight="1" hidden="1">
      <c r="T302" s="27"/>
    </row>
    <row r="303" ht="22.5" customHeight="1" hidden="1">
      <c r="T303" s="27"/>
    </row>
    <row r="304" ht="22.5" customHeight="1" hidden="1">
      <c r="T304" s="27"/>
    </row>
    <row r="305" ht="22.5" customHeight="1" hidden="1">
      <c r="T305" s="27"/>
    </row>
    <row r="306" ht="22.5" customHeight="1" hidden="1">
      <c r="T306" s="27"/>
    </row>
    <row r="307" ht="22.5" customHeight="1" hidden="1">
      <c r="T307" s="27"/>
    </row>
    <row r="308" ht="22.5" customHeight="1" hidden="1">
      <c r="T308" s="27"/>
    </row>
    <row r="309" ht="22.5" customHeight="1" hidden="1">
      <c r="T309" s="27"/>
    </row>
    <row r="310" ht="22.5" customHeight="1" hidden="1">
      <c r="T310" s="27"/>
    </row>
    <row r="311" ht="22.5" customHeight="1" hidden="1">
      <c r="T311" s="27"/>
    </row>
    <row r="312" ht="22.5" customHeight="1" hidden="1">
      <c r="T312" s="27"/>
    </row>
    <row r="313" ht="22.5" customHeight="1" hidden="1">
      <c r="T313" s="27"/>
    </row>
    <row r="314" ht="22.5" customHeight="1" hidden="1">
      <c r="T314" s="27"/>
    </row>
    <row r="315" ht="22.5" customHeight="1" hidden="1">
      <c r="T315" s="27"/>
    </row>
    <row r="316" ht="22.5" customHeight="1" hidden="1">
      <c r="T316" s="27"/>
    </row>
    <row r="317" ht="22.5" customHeight="1" hidden="1">
      <c r="T317" s="27"/>
    </row>
    <row r="318" ht="22.5" customHeight="1" hidden="1">
      <c r="T318" s="27"/>
    </row>
    <row r="319" ht="22.5" customHeight="1" hidden="1">
      <c r="T319" s="27"/>
    </row>
    <row r="320" ht="22.5" customHeight="1" hidden="1">
      <c r="T320" s="27"/>
    </row>
    <row r="321" ht="22.5" customHeight="1" hidden="1">
      <c r="T321" s="27"/>
    </row>
    <row r="322" ht="22.5" customHeight="1" hidden="1">
      <c r="T322" s="27"/>
    </row>
    <row r="323" ht="22.5" customHeight="1" hidden="1">
      <c r="T323" s="27"/>
    </row>
    <row r="324" ht="22.5" customHeight="1" hidden="1">
      <c r="T324" s="27"/>
    </row>
    <row r="325" ht="22.5" customHeight="1" hidden="1">
      <c r="T325" s="27"/>
    </row>
    <row r="326" ht="22.5" customHeight="1" hidden="1">
      <c r="T326" s="27"/>
    </row>
    <row r="327" ht="22.5" customHeight="1" hidden="1">
      <c r="T327" s="27"/>
    </row>
    <row r="328" ht="22.5" customHeight="1" hidden="1">
      <c r="T328" s="27"/>
    </row>
    <row r="329" ht="22.5" customHeight="1" hidden="1">
      <c r="T329" s="27"/>
    </row>
    <row r="330" ht="22.5" customHeight="1" hidden="1">
      <c r="T330" s="27"/>
    </row>
    <row r="331" ht="22.5" customHeight="1" hidden="1">
      <c r="T331" s="27"/>
    </row>
    <row r="332" ht="22.5" customHeight="1" hidden="1">
      <c r="T332" s="27"/>
    </row>
    <row r="333" ht="22.5" customHeight="1" hidden="1">
      <c r="T333" s="27"/>
    </row>
    <row r="334" ht="22.5" customHeight="1" hidden="1">
      <c r="T334" s="27"/>
    </row>
    <row r="335" ht="22.5" customHeight="1" hidden="1">
      <c r="T335" s="27"/>
    </row>
    <row r="336" ht="22.5" customHeight="1" hidden="1">
      <c r="T336" s="27"/>
    </row>
    <row r="337" ht="22.5" customHeight="1" hidden="1">
      <c r="T337" s="27"/>
    </row>
    <row r="338" ht="22.5" customHeight="1" hidden="1">
      <c r="T338" s="27"/>
    </row>
    <row r="339" ht="22.5" customHeight="1" hidden="1">
      <c r="T339" s="27"/>
    </row>
    <row r="340" ht="22.5" customHeight="1" hidden="1">
      <c r="T340" s="27"/>
    </row>
    <row r="341" ht="22.5" customHeight="1" hidden="1">
      <c r="T341" s="27"/>
    </row>
    <row r="342" ht="22.5" customHeight="1" hidden="1">
      <c r="T342" s="27"/>
    </row>
    <row r="343" ht="22.5" customHeight="1" hidden="1">
      <c r="T343" s="27"/>
    </row>
    <row r="344" ht="22.5" customHeight="1" hidden="1">
      <c r="T344" s="27"/>
    </row>
    <row r="345" ht="22.5" customHeight="1" hidden="1">
      <c r="T345" s="27"/>
    </row>
    <row r="346" ht="22.5" customHeight="1" hidden="1">
      <c r="T346" s="27"/>
    </row>
    <row r="347" ht="22.5" customHeight="1" hidden="1">
      <c r="T347" s="27"/>
    </row>
    <row r="348" ht="22.5" customHeight="1" hidden="1">
      <c r="T348" s="27"/>
    </row>
    <row r="349" ht="22.5" customHeight="1" hidden="1">
      <c r="T349" s="27"/>
    </row>
    <row r="350" ht="22.5" customHeight="1" hidden="1">
      <c r="T350" s="27"/>
    </row>
    <row r="351" ht="22.5" customHeight="1" hidden="1">
      <c r="T351" s="27"/>
    </row>
    <row r="352" ht="22.5" customHeight="1" hidden="1">
      <c r="T352" s="27"/>
    </row>
    <row r="353" ht="22.5" customHeight="1" hidden="1">
      <c r="T353" s="27"/>
    </row>
    <row r="354" ht="22.5" customHeight="1" hidden="1">
      <c r="T354" s="27"/>
    </row>
    <row r="355" ht="22.5" customHeight="1" hidden="1">
      <c r="T355" s="27"/>
    </row>
    <row r="356" ht="22.5" customHeight="1" hidden="1">
      <c r="T356" s="27"/>
    </row>
    <row r="357" ht="22.5" customHeight="1" hidden="1">
      <c r="T357" s="27"/>
    </row>
    <row r="358" ht="22.5" customHeight="1" hidden="1">
      <c r="T358" s="27"/>
    </row>
    <row r="359" ht="22.5" customHeight="1" hidden="1">
      <c r="T359" s="27"/>
    </row>
    <row r="360" ht="22.5" customHeight="1" hidden="1">
      <c r="T360" s="27"/>
    </row>
    <row r="361" ht="13.5">
      <c r="T361" s="27"/>
    </row>
    <row r="362" ht="13.5">
      <c r="T362" s="27"/>
    </row>
    <row r="363" ht="13.5">
      <c r="T363" s="27"/>
    </row>
    <row r="364" ht="13.5">
      <c r="T364" s="27"/>
    </row>
    <row r="365" ht="13.5">
      <c r="T365" s="27"/>
    </row>
    <row r="366" ht="13.5">
      <c r="T366" s="27"/>
    </row>
    <row r="367" ht="13.5">
      <c r="T367" s="27"/>
    </row>
    <row r="368" ht="13.5">
      <c r="T368" s="27"/>
    </row>
    <row r="369" ht="13.5">
      <c r="T369" s="27"/>
    </row>
    <row r="370" ht="13.5">
      <c r="T370" s="27"/>
    </row>
    <row r="371" ht="13.5">
      <c r="T371" s="27"/>
    </row>
    <row r="372" ht="13.5">
      <c r="T372" s="27"/>
    </row>
    <row r="373" ht="13.5">
      <c r="T373" s="27"/>
    </row>
    <row r="374" ht="13.5">
      <c r="T374" s="27"/>
    </row>
    <row r="375" ht="13.5">
      <c r="T375" s="27"/>
    </row>
    <row r="376" ht="13.5">
      <c r="T376" s="27"/>
    </row>
    <row r="377" ht="13.5">
      <c r="T377" s="27"/>
    </row>
    <row r="378" ht="13.5">
      <c r="T378" s="27"/>
    </row>
    <row r="379" ht="13.5">
      <c r="T379" s="27"/>
    </row>
    <row r="380" ht="13.5">
      <c r="T380" s="27"/>
    </row>
    <row r="381" ht="13.5">
      <c r="T381" s="27"/>
    </row>
    <row r="382" ht="22.5" customHeight="1">
      <c r="T382" s="27"/>
    </row>
    <row r="383" ht="22.5" customHeight="1">
      <c r="T383" s="27"/>
    </row>
    <row r="384" ht="22.5" customHeight="1">
      <c r="T384" s="27"/>
    </row>
    <row r="385" ht="22.5" customHeight="1">
      <c r="T385" s="27"/>
    </row>
    <row r="386" ht="22.5" customHeight="1">
      <c r="T386" s="27"/>
    </row>
    <row r="387" ht="22.5" customHeight="1">
      <c r="T387" s="27"/>
    </row>
    <row r="388" ht="22.5" customHeight="1">
      <c r="T388" s="27"/>
    </row>
    <row r="389" ht="22.5" customHeight="1">
      <c r="T389" s="27"/>
    </row>
    <row r="390" ht="22.5" customHeight="1">
      <c r="T390" s="27"/>
    </row>
    <row r="391" ht="22.5" customHeight="1">
      <c r="T391" s="27"/>
    </row>
    <row r="392" ht="22.5" customHeight="1">
      <c r="T392" s="27"/>
    </row>
    <row r="393" ht="22.5" customHeight="1">
      <c r="T393" s="27"/>
    </row>
    <row r="394" ht="22.5" customHeight="1">
      <c r="T394" s="27"/>
    </row>
    <row r="395" ht="22.5" customHeight="1">
      <c r="T395" s="27"/>
    </row>
    <row r="396" ht="22.5" customHeight="1">
      <c r="T396" s="27"/>
    </row>
    <row r="397" ht="22.5" customHeight="1">
      <c r="T397" s="27"/>
    </row>
    <row r="398" ht="22.5" customHeight="1">
      <c r="T398" s="27"/>
    </row>
    <row r="399" ht="22.5" customHeight="1">
      <c r="T399" s="27"/>
    </row>
    <row r="400" ht="22.5" customHeight="1">
      <c r="T400" s="27"/>
    </row>
    <row r="401" ht="22.5" customHeight="1">
      <c r="T401" s="27"/>
    </row>
    <row r="402" ht="22.5" customHeight="1">
      <c r="T402" s="27"/>
    </row>
    <row r="403" ht="22.5" customHeight="1">
      <c r="T403" s="27"/>
    </row>
    <row r="404" ht="22.5" customHeight="1">
      <c r="T404" s="27"/>
    </row>
    <row r="405" ht="22.5" customHeight="1">
      <c r="T405" s="27"/>
    </row>
    <row r="406" ht="22.5" customHeight="1">
      <c r="T406" s="27"/>
    </row>
    <row r="407" ht="22.5" customHeight="1">
      <c r="T407" s="27"/>
    </row>
    <row r="408" ht="22.5" customHeight="1">
      <c r="T408" s="27"/>
    </row>
    <row r="409" ht="22.5" customHeight="1">
      <c r="T409" s="27"/>
    </row>
    <row r="410" ht="22.5" customHeight="1">
      <c r="T410" s="27"/>
    </row>
    <row r="411" ht="22.5" customHeight="1">
      <c r="T411" s="27"/>
    </row>
    <row r="412" ht="22.5" customHeight="1">
      <c r="T412" s="27"/>
    </row>
    <row r="413" ht="22.5" customHeight="1">
      <c r="T413" s="27"/>
    </row>
    <row r="414" ht="22.5" customHeight="1">
      <c r="T414" s="27"/>
    </row>
    <row r="415" ht="22.5" customHeight="1">
      <c r="T415" s="27"/>
    </row>
    <row r="416" ht="22.5" customHeight="1">
      <c r="T416" s="27"/>
    </row>
    <row r="417" ht="22.5" customHeight="1">
      <c r="T417" s="27"/>
    </row>
    <row r="418" ht="22.5" customHeight="1">
      <c r="T418" s="27"/>
    </row>
    <row r="419" ht="22.5" customHeight="1">
      <c r="T419" s="27"/>
    </row>
    <row r="420" ht="22.5" customHeight="1">
      <c r="T420" s="27"/>
    </row>
    <row r="421" ht="22.5" customHeight="1">
      <c r="T421" s="27"/>
    </row>
    <row r="422" ht="22.5" customHeight="1">
      <c r="T422" s="27"/>
    </row>
    <row r="423" ht="22.5" customHeight="1">
      <c r="T423" s="27"/>
    </row>
    <row r="424" ht="22.5" customHeight="1">
      <c r="T424" s="27"/>
    </row>
    <row r="425" ht="22.5" customHeight="1">
      <c r="T425" s="27"/>
    </row>
    <row r="426" ht="22.5" customHeight="1">
      <c r="T426" s="27"/>
    </row>
    <row r="427" ht="22.5" customHeight="1">
      <c r="T427" s="27"/>
    </row>
    <row r="428" ht="22.5" customHeight="1">
      <c r="T428" s="27"/>
    </row>
    <row r="429" ht="22.5" customHeight="1">
      <c r="T429" s="27"/>
    </row>
    <row r="430" ht="22.5" customHeight="1">
      <c r="T430" s="27"/>
    </row>
    <row r="431" ht="22.5" customHeight="1">
      <c r="T431" s="27"/>
    </row>
    <row r="432" ht="22.5" customHeight="1">
      <c r="T432" s="27"/>
    </row>
    <row r="433" ht="22.5" customHeight="1">
      <c r="T433" s="27"/>
    </row>
    <row r="434" ht="22.5" customHeight="1">
      <c r="T434" s="27"/>
    </row>
  </sheetData>
  <sheetProtection/>
  <mergeCells count="58">
    <mergeCell ref="E48:F48"/>
    <mergeCell ref="E46:F46"/>
    <mergeCell ref="E47:F47"/>
    <mergeCell ref="A41:T41"/>
    <mergeCell ref="E22:E23"/>
    <mergeCell ref="A50:T50"/>
    <mergeCell ref="M42:Q42"/>
    <mergeCell ref="D22:D23"/>
    <mergeCell ref="F22:F23"/>
    <mergeCell ref="H42:L42"/>
    <mergeCell ref="B53:D53"/>
    <mergeCell ref="R53:T53"/>
    <mergeCell ref="H6:L6"/>
    <mergeCell ref="E16:E17"/>
    <mergeCell ref="F16:F17"/>
    <mergeCell ref="A22:A23"/>
    <mergeCell ref="B22:B23"/>
    <mergeCell ref="A52:T52"/>
    <mergeCell ref="A8:A9"/>
    <mergeCell ref="B8:B9"/>
    <mergeCell ref="A76:T76"/>
    <mergeCell ref="R42:T42"/>
    <mergeCell ref="E43:F43"/>
    <mergeCell ref="E42:F42"/>
    <mergeCell ref="I53:L53"/>
    <mergeCell ref="F8:F9"/>
    <mergeCell ref="N53:Q53"/>
    <mergeCell ref="N49:T49"/>
    <mergeCell ref="E44:F44"/>
    <mergeCell ref="E45:F45"/>
    <mergeCell ref="D8:D9"/>
    <mergeCell ref="A13:A15"/>
    <mergeCell ref="A16:A17"/>
    <mergeCell ref="E8:E9"/>
    <mergeCell ref="B10:B12"/>
    <mergeCell ref="A10:A12"/>
    <mergeCell ref="D16:D17"/>
    <mergeCell ref="D13:D15"/>
    <mergeCell ref="A18:A19"/>
    <mergeCell ref="B18:B19"/>
    <mergeCell ref="A1:T1"/>
    <mergeCell ref="A3:T3"/>
    <mergeCell ref="A5:T5"/>
    <mergeCell ref="A2:T2"/>
    <mergeCell ref="R6:T6"/>
    <mergeCell ref="E10:E12"/>
    <mergeCell ref="D18:D19"/>
    <mergeCell ref="D10:D12"/>
    <mergeCell ref="F18:F19"/>
    <mergeCell ref="E18:E19"/>
    <mergeCell ref="F13:F15"/>
    <mergeCell ref="M6:Q6"/>
    <mergeCell ref="B6:D6"/>
    <mergeCell ref="F10:F12"/>
    <mergeCell ref="E13:E15"/>
    <mergeCell ref="B13:B15"/>
    <mergeCell ref="C14:C15"/>
    <mergeCell ref="B16:B17"/>
  </mergeCells>
  <printOptions/>
  <pageMargins left="0.73" right="0.5511811023622047" top="0.5118110236220472" bottom="0.5118110236220472" header="0.31496062992125984" footer="0.31496062992125984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新発田市立本丸中学校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小池哲也</dc:creator>
  <cp:keywords/>
  <dc:description/>
  <cp:lastModifiedBy>kondo</cp:lastModifiedBy>
  <cp:lastPrinted>2016-06-10T04:46:26Z</cp:lastPrinted>
  <dcterms:created xsi:type="dcterms:W3CDTF">2006-07-12T12:11:25Z</dcterms:created>
  <dcterms:modified xsi:type="dcterms:W3CDTF">2016-06-13T10:04:25Z</dcterms:modified>
  <cp:category/>
  <cp:version/>
  <cp:contentType/>
  <cp:contentStatus/>
</cp:coreProperties>
</file>