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95" yWindow="3750" windowWidth="14955" windowHeight="9450"/>
  </bookViews>
  <sheets>
    <sheet name="名簿" sheetId="3" r:id="rId1"/>
    <sheet name="29新人競技役員" sheetId="1" r:id="rId2"/>
    <sheet name="Sheet1" sheetId="4" r:id="rId3"/>
  </sheets>
  <definedNames>
    <definedName name="_xlnm.Print_Area" localSheetId="1">'29新人競技役員'!$A$1:$M$62</definedName>
    <definedName name="_xlnm.Print_Area" localSheetId="0">名簿!$A$1:$J$65</definedName>
  </definedNames>
  <calcPr calcId="145621"/>
</workbook>
</file>

<file path=xl/calcChain.xml><?xml version="1.0" encoding="utf-8"?>
<calcChain xmlns="http://schemas.openxmlformats.org/spreadsheetml/2006/main">
  <c r="E65" i="3" l="1"/>
  <c r="L48" i="1" l="1"/>
  <c r="M48" i="1"/>
  <c r="L49" i="1"/>
  <c r="M49" i="1"/>
  <c r="L36" i="1" l="1"/>
  <c r="M36" i="1"/>
  <c r="E64" i="3" l="1"/>
  <c r="H28" i="1"/>
  <c r="D33" i="1"/>
  <c r="E33" i="1"/>
  <c r="H33" i="1"/>
  <c r="I33" i="1"/>
  <c r="L33" i="1"/>
  <c r="M33" i="1"/>
  <c r="D3" i="1" l="1"/>
  <c r="E3" i="1"/>
  <c r="H3" i="1"/>
  <c r="I3" i="1"/>
  <c r="D4" i="1"/>
  <c r="E4" i="1"/>
  <c r="D5" i="1"/>
  <c r="E5" i="1"/>
  <c r="D6" i="1"/>
  <c r="E6" i="1"/>
  <c r="D7" i="1"/>
  <c r="E7" i="1"/>
  <c r="H7" i="1"/>
  <c r="I7" i="1"/>
  <c r="L7" i="1"/>
  <c r="M7" i="1"/>
  <c r="D8" i="1"/>
  <c r="E8" i="1"/>
  <c r="D9" i="1"/>
  <c r="E9" i="1"/>
  <c r="H9" i="1"/>
  <c r="I9" i="1"/>
  <c r="L9" i="1"/>
  <c r="M9" i="1"/>
  <c r="D10" i="1"/>
  <c r="E10" i="1"/>
  <c r="H10" i="1"/>
  <c r="I10" i="1"/>
  <c r="D11" i="1"/>
  <c r="H11" i="1"/>
  <c r="I11" i="1"/>
  <c r="L11" i="1"/>
  <c r="M11" i="1"/>
  <c r="D12" i="1"/>
  <c r="E12" i="1"/>
  <c r="H12" i="1"/>
  <c r="I12" i="1"/>
  <c r="D13" i="1"/>
  <c r="E13" i="1"/>
  <c r="H13" i="1"/>
  <c r="I13" i="1"/>
  <c r="L13" i="1"/>
  <c r="M13" i="1"/>
  <c r="D14" i="1"/>
  <c r="E14" i="1"/>
  <c r="H14" i="1"/>
  <c r="I14" i="1"/>
  <c r="D16" i="1"/>
  <c r="E16" i="1"/>
  <c r="H16" i="1"/>
  <c r="I16" i="1"/>
  <c r="D17" i="1"/>
  <c r="E17" i="1"/>
  <c r="H17" i="1"/>
  <c r="I17" i="1"/>
  <c r="L17" i="1"/>
  <c r="M17" i="1"/>
  <c r="D18" i="1"/>
  <c r="E18" i="1"/>
  <c r="H18" i="1"/>
  <c r="I18" i="1"/>
  <c r="L18" i="1"/>
  <c r="M18" i="1"/>
  <c r="D19" i="1"/>
  <c r="E19" i="1"/>
  <c r="H19" i="1"/>
  <c r="I19" i="1"/>
  <c r="L19" i="1"/>
  <c r="M19" i="1"/>
  <c r="D20" i="1"/>
  <c r="E20" i="1"/>
  <c r="H20" i="1"/>
  <c r="I20" i="1"/>
  <c r="L20" i="1"/>
  <c r="M20" i="1"/>
  <c r="D21" i="1"/>
  <c r="E21" i="1"/>
  <c r="H21" i="1"/>
  <c r="I21" i="1"/>
  <c r="L21" i="1"/>
  <c r="M21" i="1"/>
  <c r="D23" i="1"/>
  <c r="E23" i="1"/>
  <c r="H23" i="1"/>
  <c r="I23" i="1"/>
  <c r="L23" i="1"/>
  <c r="M23" i="1"/>
  <c r="D24" i="1"/>
  <c r="E24" i="1"/>
  <c r="H24" i="1"/>
  <c r="I24" i="1"/>
  <c r="L24" i="1"/>
  <c r="M24" i="1"/>
  <c r="D25" i="1"/>
  <c r="E25" i="1"/>
  <c r="H25" i="1"/>
  <c r="I25" i="1"/>
  <c r="L25" i="1"/>
  <c r="M25" i="1"/>
  <c r="D26" i="1"/>
  <c r="E26" i="1"/>
  <c r="H26" i="1"/>
  <c r="I26" i="1"/>
  <c r="L26" i="1"/>
  <c r="M26" i="1"/>
  <c r="D27" i="1"/>
  <c r="E27" i="1"/>
  <c r="H27" i="1"/>
  <c r="I27" i="1"/>
  <c r="L27" i="1"/>
  <c r="M27" i="1"/>
  <c r="D28" i="1"/>
  <c r="E28" i="1"/>
  <c r="I28" i="1"/>
  <c r="L28" i="1"/>
  <c r="M28" i="1"/>
  <c r="D29" i="1"/>
  <c r="E29" i="1"/>
  <c r="H29" i="1"/>
  <c r="I29" i="1"/>
  <c r="L29" i="1"/>
  <c r="M29" i="1"/>
  <c r="D30" i="1"/>
  <c r="E30" i="1"/>
  <c r="H30" i="1"/>
  <c r="I30" i="1"/>
  <c r="M30" i="1"/>
  <c r="D31" i="1"/>
  <c r="E31" i="1"/>
  <c r="H31" i="1"/>
  <c r="I31" i="1"/>
  <c r="L31" i="1"/>
  <c r="M31" i="1"/>
  <c r="D32" i="1"/>
  <c r="E32" i="1"/>
  <c r="H32" i="1"/>
  <c r="I32" i="1"/>
  <c r="L32" i="1"/>
  <c r="M32" i="1"/>
  <c r="D34" i="1"/>
  <c r="E34" i="1"/>
  <c r="H34" i="1"/>
  <c r="I34" i="1"/>
  <c r="L34" i="1"/>
  <c r="M34" i="1"/>
  <c r="D35" i="1"/>
  <c r="E35" i="1"/>
  <c r="H35" i="1"/>
  <c r="I35" i="1"/>
  <c r="L35" i="1"/>
  <c r="M35" i="1"/>
  <c r="D36" i="1"/>
  <c r="E36" i="1"/>
  <c r="H36" i="1"/>
  <c r="I36" i="1"/>
  <c r="D37" i="1"/>
  <c r="E37" i="1"/>
  <c r="H37" i="1"/>
  <c r="I37" i="1"/>
  <c r="L37" i="1"/>
  <c r="M37" i="1"/>
  <c r="D38" i="1"/>
  <c r="E38" i="1"/>
  <c r="H38" i="1"/>
  <c r="I38" i="1"/>
  <c r="L38" i="1"/>
  <c r="M38" i="1"/>
  <c r="D39" i="1"/>
  <c r="E39" i="1"/>
  <c r="H39" i="1"/>
  <c r="I39" i="1"/>
  <c r="L39" i="1"/>
  <c r="M39" i="1"/>
  <c r="D40" i="1"/>
  <c r="E40" i="1"/>
  <c r="H40" i="1"/>
  <c r="I40" i="1"/>
  <c r="L40" i="1"/>
  <c r="M40" i="1"/>
  <c r="D41" i="1"/>
  <c r="E41" i="1"/>
  <c r="H41" i="1"/>
  <c r="I41" i="1"/>
  <c r="L41" i="1"/>
  <c r="M41" i="1"/>
  <c r="D42" i="1"/>
  <c r="E42" i="1"/>
  <c r="H42" i="1"/>
  <c r="I42" i="1"/>
  <c r="L42" i="1"/>
  <c r="M42" i="1"/>
  <c r="D43" i="1"/>
  <c r="E43" i="1"/>
  <c r="H43" i="1"/>
  <c r="I43" i="1"/>
  <c r="L43" i="1"/>
  <c r="M43" i="1"/>
  <c r="D44" i="1"/>
  <c r="E44" i="1"/>
  <c r="H44" i="1"/>
  <c r="I44" i="1"/>
  <c r="L44" i="1"/>
  <c r="M44" i="1"/>
  <c r="D45" i="1"/>
  <c r="E45" i="1"/>
  <c r="H45" i="1"/>
  <c r="I45" i="1"/>
  <c r="L45" i="1"/>
  <c r="M45" i="1"/>
  <c r="D46" i="1"/>
  <c r="E46" i="1"/>
  <c r="H46" i="1"/>
  <c r="I46" i="1"/>
  <c r="L46" i="1"/>
  <c r="M46" i="1"/>
  <c r="D47" i="1"/>
  <c r="E47" i="1"/>
  <c r="H47" i="1"/>
  <c r="I47" i="1"/>
  <c r="L47" i="1"/>
  <c r="M47" i="1"/>
  <c r="D48" i="1"/>
  <c r="E48" i="1"/>
  <c r="H48" i="1"/>
  <c r="I48" i="1"/>
  <c r="D49" i="1"/>
  <c r="E49" i="1"/>
  <c r="H49" i="1"/>
  <c r="I49" i="1"/>
  <c r="D50" i="1"/>
  <c r="E50" i="1"/>
  <c r="H50" i="1"/>
  <c r="I50" i="1"/>
  <c r="L50" i="1"/>
  <c r="M50" i="1"/>
  <c r="D51" i="1"/>
  <c r="E51" i="1"/>
  <c r="H51" i="1"/>
  <c r="I51" i="1"/>
  <c r="L51" i="1"/>
  <c r="M51" i="1"/>
</calcChain>
</file>

<file path=xl/sharedStrings.xml><?xml version="1.0" encoding="utf-8"?>
<sst xmlns="http://schemas.openxmlformats.org/spreadsheetml/2006/main" count="250" uniqueCount="160">
  <si>
    <t>総務</t>
    <rPh sb="0" eb="2">
      <t>ソウム</t>
    </rPh>
    <phoneticPr fontId="1"/>
  </si>
  <si>
    <t>技術総務</t>
    <rPh sb="0" eb="2">
      <t>ギジュツ</t>
    </rPh>
    <rPh sb="2" eb="4">
      <t>ソウム</t>
    </rPh>
    <phoneticPr fontId="1"/>
  </si>
  <si>
    <t>総務員</t>
    <rPh sb="0" eb="2">
      <t>ソウム</t>
    </rPh>
    <rPh sb="2" eb="3">
      <t>イン</t>
    </rPh>
    <phoneticPr fontId="1"/>
  </si>
  <si>
    <t>監察員</t>
    <rPh sb="0" eb="2">
      <t>カンサツ</t>
    </rPh>
    <rPh sb="2" eb="3">
      <t>イン</t>
    </rPh>
    <phoneticPr fontId="1"/>
  </si>
  <si>
    <t>競技委員長</t>
    <rPh sb="0" eb="2">
      <t>キョウギ</t>
    </rPh>
    <rPh sb="2" eb="5">
      <t>イインチョウ</t>
    </rPh>
    <phoneticPr fontId="1"/>
  </si>
  <si>
    <t>競技者係</t>
    <rPh sb="0" eb="3">
      <t>キョウギシャ</t>
    </rPh>
    <rPh sb="3" eb="4">
      <t>カカリ</t>
    </rPh>
    <phoneticPr fontId="1"/>
  </si>
  <si>
    <t>出発係</t>
    <rPh sb="0" eb="2">
      <t>シュッパツ</t>
    </rPh>
    <rPh sb="2" eb="3">
      <t>カカリ</t>
    </rPh>
    <phoneticPr fontId="1"/>
  </si>
  <si>
    <t>跳躍審判員</t>
    <rPh sb="0" eb="2">
      <t>チョウヤク</t>
    </rPh>
    <rPh sb="2" eb="5">
      <t>シンパンイン</t>
    </rPh>
    <phoneticPr fontId="1"/>
  </si>
  <si>
    <t>写真判定員</t>
    <rPh sb="0" eb="2">
      <t>シャシン</t>
    </rPh>
    <rPh sb="2" eb="5">
      <t>ハンテイイン</t>
    </rPh>
    <phoneticPr fontId="1"/>
  </si>
  <si>
    <t>学校</t>
    <rPh sb="0" eb="2">
      <t>ガッコウ</t>
    </rPh>
    <phoneticPr fontId="1"/>
  </si>
  <si>
    <t>氏名</t>
    <rPh sb="0" eb="2">
      <t>シメイ</t>
    </rPh>
    <phoneticPr fontId="1"/>
  </si>
  <si>
    <t>競技副委員長</t>
    <rPh sb="0" eb="2">
      <t>キョウギ</t>
    </rPh>
    <rPh sb="2" eb="6">
      <t>フクイインチョウ</t>
    </rPh>
    <phoneticPr fontId="1"/>
  </si>
  <si>
    <t>番組編成</t>
    <rPh sb="0" eb="2">
      <t>バングミ</t>
    </rPh>
    <rPh sb="2" eb="4">
      <t>ヘンセイ</t>
    </rPh>
    <phoneticPr fontId="1"/>
  </si>
  <si>
    <t>アナウンサー</t>
    <phoneticPr fontId="1"/>
  </si>
  <si>
    <t>　</t>
    <phoneticPr fontId="1"/>
  </si>
  <si>
    <t>スターター</t>
    <phoneticPr fontId="1"/>
  </si>
  <si>
    <t>投てき審判員</t>
    <rPh sb="0" eb="1">
      <t>トウ</t>
    </rPh>
    <rPh sb="3" eb="6">
      <t>シンパンイン</t>
    </rPh>
    <phoneticPr fontId="1"/>
  </si>
  <si>
    <t>用具係・補助員係</t>
    <rPh sb="0" eb="2">
      <t>ヨウグ</t>
    </rPh>
    <rPh sb="2" eb="3">
      <t>カカリ</t>
    </rPh>
    <rPh sb="4" eb="7">
      <t>ホジョイン</t>
    </rPh>
    <rPh sb="7" eb="8">
      <t>カカリ</t>
    </rPh>
    <phoneticPr fontId="1"/>
  </si>
  <si>
    <t>◎</t>
    <phoneticPr fontId="1"/>
  </si>
  <si>
    <t>風向風速</t>
    <rPh sb="0" eb="2">
      <t>フウコウ</t>
    </rPh>
    <rPh sb="2" eb="4">
      <t>フウソク</t>
    </rPh>
    <phoneticPr fontId="1"/>
  </si>
  <si>
    <t>◎</t>
    <phoneticPr fontId="1"/>
  </si>
  <si>
    <t>庶務・式典係</t>
    <rPh sb="0" eb="2">
      <t>ショム</t>
    </rPh>
    <rPh sb="3" eb="5">
      <t>シキテン</t>
    </rPh>
    <rPh sb="5" eb="6">
      <t>カカリ</t>
    </rPh>
    <phoneticPr fontId="1"/>
  </si>
  <si>
    <t>救護</t>
    <rPh sb="0" eb="2">
      <t>キュウゴ</t>
    </rPh>
    <phoneticPr fontId="1"/>
  </si>
  <si>
    <t>情報処理員</t>
    <rPh sb="0" eb="2">
      <t>ジョウホウ</t>
    </rPh>
    <rPh sb="2" eb="4">
      <t>ショリ</t>
    </rPh>
    <rPh sb="4" eb="5">
      <t>イン</t>
    </rPh>
    <phoneticPr fontId="1"/>
  </si>
  <si>
    <t>決勝審判員・周回記録</t>
    <rPh sb="0" eb="2">
      <t>ケッショウ</t>
    </rPh>
    <rPh sb="2" eb="4">
      <t>シンパン</t>
    </rPh>
    <rPh sb="4" eb="5">
      <t>イン</t>
    </rPh>
    <rPh sb="6" eb="8">
      <t>シュウカイ</t>
    </rPh>
    <rPh sb="8" eb="10">
      <t>キロク</t>
    </rPh>
    <phoneticPr fontId="1"/>
  </si>
  <si>
    <t>リコールスターター</t>
    <phoneticPr fontId="1"/>
  </si>
  <si>
    <t>支払い</t>
    <rPh sb="0" eb="2">
      <t>シハラ</t>
    </rPh>
    <phoneticPr fontId="1"/>
  </si>
  <si>
    <t>チェック</t>
    <phoneticPr fontId="1"/>
  </si>
  <si>
    <t>役員受付</t>
    <rPh sb="0" eb="2">
      <t>ヤクイン</t>
    </rPh>
    <rPh sb="2" eb="4">
      <t>ウケツケ</t>
    </rPh>
    <phoneticPr fontId="1"/>
  </si>
  <si>
    <t>◎</t>
    <phoneticPr fontId="1"/>
  </si>
  <si>
    <t>弁当</t>
    <rPh sb="0" eb="2">
      <t>ベントウ</t>
    </rPh>
    <phoneticPr fontId="1"/>
  </si>
  <si>
    <t>堤岡</t>
    <rPh sb="0" eb="1">
      <t>ツツミ</t>
    </rPh>
    <rPh sb="1" eb="2">
      <t>オカ</t>
    </rPh>
    <phoneticPr fontId="1"/>
  </si>
  <si>
    <t>大島</t>
    <rPh sb="0" eb="2">
      <t>オオジマ</t>
    </rPh>
    <phoneticPr fontId="1"/>
  </si>
  <si>
    <t>弁当注文数</t>
    <rPh sb="0" eb="2">
      <t>ベントウ</t>
    </rPh>
    <rPh sb="2" eb="5">
      <t>チュウモンスウ</t>
    </rPh>
    <phoneticPr fontId="1"/>
  </si>
  <si>
    <t xml:space="preserve">       競　技　役　員　　　　</t>
    <rPh sb="7" eb="8">
      <t>セリ</t>
    </rPh>
    <rPh sb="9" eb="10">
      <t>ワザ</t>
    </rPh>
    <rPh sb="11" eb="12">
      <t>エキ</t>
    </rPh>
    <rPh sb="13" eb="14">
      <t>イン</t>
    </rPh>
    <phoneticPr fontId="1"/>
  </si>
  <si>
    <t>審判長</t>
    <rPh sb="0" eb="3">
      <t>シンパンチョウ</t>
    </rPh>
    <phoneticPr fontId="1"/>
  </si>
  <si>
    <t>○</t>
    <phoneticPr fontId="1"/>
  </si>
  <si>
    <t>中村　義則</t>
    <rPh sb="0" eb="2">
      <t>ナカムラ</t>
    </rPh>
    <rPh sb="3" eb="4">
      <t>ギ</t>
    </rPh>
    <rPh sb="4" eb="5">
      <t>ソク</t>
    </rPh>
    <phoneticPr fontId="1"/>
  </si>
  <si>
    <t>総務</t>
  </si>
  <si>
    <t>江陽</t>
  </si>
  <si>
    <t>跳躍</t>
  </si>
  <si>
    <t>宮内</t>
  </si>
  <si>
    <t>庶務</t>
  </si>
  <si>
    <t>南</t>
  </si>
  <si>
    <t>式典</t>
  </si>
  <si>
    <t>大島</t>
  </si>
  <si>
    <t>投擲</t>
  </si>
  <si>
    <t>東</t>
  </si>
  <si>
    <t>写真判定</t>
  </si>
  <si>
    <t>中之島</t>
  </si>
  <si>
    <t>栖吉</t>
  </si>
  <si>
    <t>風向風速</t>
  </si>
  <si>
    <t>本部記録</t>
  </si>
  <si>
    <t>競技者係
(腰ナンバー)</t>
  </si>
  <si>
    <t>用器具</t>
  </si>
  <si>
    <t>旭岡</t>
  </si>
  <si>
    <t>岡南</t>
  </si>
  <si>
    <t>東北</t>
  </si>
  <si>
    <t>出発</t>
  </si>
  <si>
    <t>西</t>
  </si>
  <si>
    <t>堤岡</t>
  </si>
  <si>
    <t>スターター</t>
  </si>
  <si>
    <t>刈谷田</t>
  </si>
  <si>
    <t>平成29年度　長岡市・三島郡　中学校新人陸上競技大会</t>
    <rPh sb="0" eb="2">
      <t>ヘイセイ</t>
    </rPh>
    <rPh sb="4" eb="5">
      <t>ネン</t>
    </rPh>
    <rPh sb="5" eb="6">
      <t>ド</t>
    </rPh>
    <rPh sb="7" eb="10">
      <t>ナガオカシ</t>
    </rPh>
    <rPh sb="11" eb="14">
      <t>サントウグン</t>
    </rPh>
    <rPh sb="15" eb="18">
      <t>チュウガッコウ</t>
    </rPh>
    <rPh sb="18" eb="20">
      <t>シンジン</t>
    </rPh>
    <rPh sb="20" eb="22">
      <t>リクジョウ</t>
    </rPh>
    <rPh sb="22" eb="24">
      <t>キョウギ</t>
    </rPh>
    <rPh sb="24" eb="26">
      <t>タイカイ</t>
    </rPh>
    <phoneticPr fontId="1"/>
  </si>
  <si>
    <t>栖吉</t>
    <rPh sb="0" eb="2">
      <t>スヨシ</t>
    </rPh>
    <phoneticPr fontId="1"/>
  </si>
  <si>
    <t>西</t>
    <rPh sb="0" eb="1">
      <t>ニシ</t>
    </rPh>
    <phoneticPr fontId="1"/>
  </si>
  <si>
    <t>阿部　尚之</t>
    <rPh sb="0" eb="2">
      <t>アベ</t>
    </rPh>
    <rPh sb="3" eb="4">
      <t>ヒサシ</t>
    </rPh>
    <rPh sb="4" eb="5">
      <t>ユキ</t>
    </rPh>
    <phoneticPr fontId="1"/>
  </si>
  <si>
    <t>東</t>
    <rPh sb="0" eb="1">
      <t>ヒガシ</t>
    </rPh>
    <phoneticPr fontId="1"/>
  </si>
  <si>
    <t>南</t>
    <rPh sb="0" eb="1">
      <t>ミナミ</t>
    </rPh>
    <phoneticPr fontId="1"/>
  </si>
  <si>
    <t>北</t>
    <rPh sb="0" eb="1">
      <t>キタ</t>
    </rPh>
    <phoneticPr fontId="1"/>
  </si>
  <si>
    <t>栖吉</t>
    <rPh sb="0" eb="2">
      <t>スヨシ</t>
    </rPh>
    <phoneticPr fontId="1"/>
  </si>
  <si>
    <t>宮内</t>
    <rPh sb="0" eb="2">
      <t>ミヤウチ</t>
    </rPh>
    <phoneticPr fontId="1"/>
  </si>
  <si>
    <t>東北</t>
    <rPh sb="0" eb="2">
      <t>トウホク</t>
    </rPh>
    <phoneticPr fontId="1"/>
  </si>
  <si>
    <t>西</t>
    <rPh sb="0" eb="1">
      <t>ニシ</t>
    </rPh>
    <phoneticPr fontId="1"/>
  </si>
  <si>
    <t>江陽</t>
    <rPh sb="0" eb="1">
      <t>エ</t>
    </rPh>
    <rPh sb="1" eb="2">
      <t>ヨウ</t>
    </rPh>
    <phoneticPr fontId="1"/>
  </si>
  <si>
    <t>堤岡</t>
    <rPh sb="0" eb="1">
      <t>ツツミ</t>
    </rPh>
    <rPh sb="1" eb="2">
      <t>オカ</t>
    </rPh>
    <phoneticPr fontId="1"/>
  </si>
  <si>
    <t>山本</t>
    <rPh sb="0" eb="2">
      <t>ヤマモト</t>
    </rPh>
    <phoneticPr fontId="1"/>
  </si>
  <si>
    <t>岡南</t>
    <rPh sb="0" eb="1">
      <t>オカ</t>
    </rPh>
    <rPh sb="1" eb="2">
      <t>ナン</t>
    </rPh>
    <phoneticPr fontId="1"/>
  </si>
  <si>
    <t>太田</t>
    <rPh sb="0" eb="2">
      <t>オオタ</t>
    </rPh>
    <phoneticPr fontId="1"/>
  </si>
  <si>
    <t>関原</t>
    <rPh sb="0" eb="2">
      <t>セキハラ</t>
    </rPh>
    <phoneticPr fontId="1"/>
  </si>
  <si>
    <t>大島</t>
    <rPh sb="0" eb="2">
      <t>オオジマ</t>
    </rPh>
    <phoneticPr fontId="1"/>
  </si>
  <si>
    <t>青葉台</t>
    <rPh sb="0" eb="3">
      <t>アオバダイ</t>
    </rPh>
    <phoneticPr fontId="1"/>
  </si>
  <si>
    <t>旭岡</t>
    <rPh sb="0" eb="1">
      <t>アサヒ</t>
    </rPh>
    <rPh sb="1" eb="2">
      <t>オカ</t>
    </rPh>
    <phoneticPr fontId="1"/>
  </si>
  <si>
    <t>中之島</t>
    <rPh sb="0" eb="3">
      <t>ナカノシマ</t>
    </rPh>
    <phoneticPr fontId="1"/>
  </si>
  <si>
    <t>越路</t>
    <rPh sb="0" eb="2">
      <t>コシジ</t>
    </rPh>
    <phoneticPr fontId="1"/>
  </si>
  <si>
    <t>三島</t>
    <rPh sb="0" eb="2">
      <t>ミシマ</t>
    </rPh>
    <phoneticPr fontId="1"/>
  </si>
  <si>
    <t>山古志</t>
    <rPh sb="0" eb="3">
      <t>ヤマコシ</t>
    </rPh>
    <phoneticPr fontId="1"/>
  </si>
  <si>
    <t>小国</t>
    <rPh sb="0" eb="2">
      <t>オグニ</t>
    </rPh>
    <phoneticPr fontId="1"/>
  </si>
  <si>
    <t>北辰</t>
    <rPh sb="0" eb="2">
      <t>ホクシン</t>
    </rPh>
    <phoneticPr fontId="1"/>
  </si>
  <si>
    <t>寺泊</t>
    <rPh sb="0" eb="2">
      <t>テラドマリ</t>
    </rPh>
    <phoneticPr fontId="1"/>
  </si>
  <si>
    <t>秋葉</t>
    <rPh sb="0" eb="2">
      <t>アキバ</t>
    </rPh>
    <phoneticPr fontId="1"/>
  </si>
  <si>
    <t>刈谷田</t>
    <rPh sb="0" eb="1">
      <t>カリ</t>
    </rPh>
    <rPh sb="1" eb="3">
      <t>ヤタ</t>
    </rPh>
    <phoneticPr fontId="1"/>
  </si>
  <si>
    <t>与板</t>
    <rPh sb="0" eb="2">
      <t>ヨイタ</t>
    </rPh>
    <phoneticPr fontId="1"/>
  </si>
  <si>
    <t>川口</t>
    <rPh sb="0" eb="2">
      <t>カワグチ</t>
    </rPh>
    <phoneticPr fontId="1"/>
  </si>
  <si>
    <t>出雲崎</t>
    <rPh sb="0" eb="3">
      <t>イズモザキ</t>
    </rPh>
    <phoneticPr fontId="1"/>
  </si>
  <si>
    <t>附属長岡</t>
    <rPh sb="0" eb="2">
      <t>フゾク</t>
    </rPh>
    <rPh sb="2" eb="4">
      <t>ナガオカ</t>
    </rPh>
    <phoneticPr fontId="1"/>
  </si>
  <si>
    <t>清水　　孝</t>
    <rPh sb="0" eb="2">
      <t>シミズ</t>
    </rPh>
    <rPh sb="4" eb="5">
      <t>タカシ</t>
    </rPh>
    <phoneticPr fontId="1"/>
  </si>
  <si>
    <t>松澤　俊輔</t>
    <rPh sb="0" eb="2">
      <t>マツザワ</t>
    </rPh>
    <rPh sb="3" eb="5">
      <t>シュンスケ</t>
    </rPh>
    <phoneticPr fontId="1"/>
  </si>
  <si>
    <t>○</t>
    <phoneticPr fontId="1"/>
  </si>
  <si>
    <t>小柳　翔太</t>
    <rPh sb="0" eb="2">
      <t>コヤナギ</t>
    </rPh>
    <rPh sb="3" eb="5">
      <t>ショウタ</t>
    </rPh>
    <phoneticPr fontId="1"/>
  </si>
  <si>
    <t>佐藤　智宏</t>
    <rPh sb="0" eb="2">
      <t>サトウ</t>
    </rPh>
    <rPh sb="3" eb="4">
      <t>チ</t>
    </rPh>
    <rPh sb="4" eb="5">
      <t>ヒロシ</t>
    </rPh>
    <phoneticPr fontId="1"/>
  </si>
  <si>
    <t>本間　利昭</t>
    <rPh sb="0" eb="2">
      <t>ホンマ</t>
    </rPh>
    <rPh sb="3" eb="4">
      <t>トシ</t>
    </rPh>
    <rPh sb="4" eb="5">
      <t>アキラ</t>
    </rPh>
    <phoneticPr fontId="1"/>
  </si>
  <si>
    <t>石坂　初江</t>
    <rPh sb="0" eb="2">
      <t>イシザカ</t>
    </rPh>
    <rPh sb="3" eb="5">
      <t>ハツエ</t>
    </rPh>
    <phoneticPr fontId="1"/>
  </si>
  <si>
    <t>池田　　誠</t>
    <rPh sb="0" eb="2">
      <t>イケダ</t>
    </rPh>
    <rPh sb="4" eb="5">
      <t>マコト</t>
    </rPh>
    <phoneticPr fontId="1"/>
  </si>
  <si>
    <t>高橋　正明</t>
    <rPh sb="0" eb="2">
      <t>タカハシ</t>
    </rPh>
    <rPh sb="3" eb="4">
      <t>マサ</t>
    </rPh>
    <rPh sb="4" eb="5">
      <t>アキラ</t>
    </rPh>
    <phoneticPr fontId="1"/>
  </si>
  <si>
    <t>清塚奈奈子</t>
    <rPh sb="0" eb="1">
      <t>キヨ</t>
    </rPh>
    <rPh sb="1" eb="2">
      <t>ツカ</t>
    </rPh>
    <rPh sb="2" eb="4">
      <t>ナナ</t>
    </rPh>
    <rPh sb="4" eb="5">
      <t>コ</t>
    </rPh>
    <phoneticPr fontId="1"/>
  </si>
  <si>
    <t>沼田　貴光</t>
    <rPh sb="0" eb="2">
      <t>ヌマタ</t>
    </rPh>
    <rPh sb="3" eb="5">
      <t>タカミツ</t>
    </rPh>
    <phoneticPr fontId="1"/>
  </si>
  <si>
    <t>近藤　　宏</t>
    <rPh sb="0" eb="2">
      <t>コンドウ</t>
    </rPh>
    <rPh sb="4" eb="5">
      <t>ヒロシ</t>
    </rPh>
    <phoneticPr fontId="1"/>
  </si>
  <si>
    <t>川口　　栞</t>
    <rPh sb="0" eb="2">
      <t>カワグチ</t>
    </rPh>
    <rPh sb="4" eb="5">
      <t>シオリ</t>
    </rPh>
    <phoneticPr fontId="1"/>
  </si>
  <si>
    <t>飯田　康紀</t>
    <rPh sb="0" eb="2">
      <t>イイダ</t>
    </rPh>
    <rPh sb="3" eb="4">
      <t>ヤス</t>
    </rPh>
    <rPh sb="4" eb="5">
      <t>キ</t>
    </rPh>
    <phoneticPr fontId="1"/>
  </si>
  <si>
    <t>塚本真由美</t>
    <rPh sb="0" eb="2">
      <t>ツカモト</t>
    </rPh>
    <rPh sb="2" eb="5">
      <t>マユミ</t>
    </rPh>
    <phoneticPr fontId="1"/>
  </si>
  <si>
    <t>大西　真哉</t>
    <rPh sb="0" eb="2">
      <t>オオニシ</t>
    </rPh>
    <rPh sb="3" eb="5">
      <t>シンヤ</t>
    </rPh>
    <phoneticPr fontId="1"/>
  </si>
  <si>
    <t>森山　宣子</t>
    <rPh sb="0" eb="2">
      <t>モリヤマ</t>
    </rPh>
    <rPh sb="3" eb="5">
      <t>ノブコ</t>
    </rPh>
    <phoneticPr fontId="1"/>
  </si>
  <si>
    <t>渡邊　貴司</t>
    <rPh sb="0" eb="2">
      <t>ワタナベ</t>
    </rPh>
    <rPh sb="3" eb="5">
      <t>タカシ</t>
    </rPh>
    <phoneticPr fontId="1"/>
  </si>
  <si>
    <t>田中つかさ</t>
    <rPh sb="0" eb="2">
      <t>タナカ</t>
    </rPh>
    <phoneticPr fontId="1"/>
  </si>
  <si>
    <t>田原　成久</t>
    <rPh sb="0" eb="2">
      <t>タハラ</t>
    </rPh>
    <rPh sb="3" eb="4">
      <t>ナ</t>
    </rPh>
    <rPh sb="4" eb="5">
      <t>ヒサシ</t>
    </rPh>
    <phoneticPr fontId="1"/>
  </si>
  <si>
    <t>山﨑　好美</t>
    <rPh sb="0" eb="2">
      <t>ヤマザキ</t>
    </rPh>
    <rPh sb="3" eb="5">
      <t>ヨシミ</t>
    </rPh>
    <phoneticPr fontId="1"/>
  </si>
  <si>
    <t>中島　大介</t>
    <rPh sb="0" eb="2">
      <t>ナカジマ</t>
    </rPh>
    <rPh sb="3" eb="5">
      <t>ダイスケ</t>
    </rPh>
    <phoneticPr fontId="1"/>
  </si>
  <si>
    <t>朝倉　　清</t>
    <rPh sb="0" eb="2">
      <t>アサクラ</t>
    </rPh>
    <rPh sb="4" eb="5">
      <t>キヨシ</t>
    </rPh>
    <phoneticPr fontId="1"/>
  </si>
  <si>
    <t>小杉　　亘</t>
    <rPh sb="0" eb="2">
      <t>コスギ</t>
    </rPh>
    <rPh sb="4" eb="5">
      <t>ワタル</t>
    </rPh>
    <phoneticPr fontId="1"/>
  </si>
  <si>
    <t>堀田　利価</t>
    <rPh sb="0" eb="2">
      <t>ホッタ</t>
    </rPh>
    <rPh sb="3" eb="4">
      <t>リ</t>
    </rPh>
    <rPh sb="4" eb="5">
      <t>カ</t>
    </rPh>
    <phoneticPr fontId="1"/>
  </si>
  <si>
    <t>○</t>
    <phoneticPr fontId="1"/>
  </si>
  <si>
    <t>神谷　博之</t>
    <rPh sb="0" eb="2">
      <t>カミヤ</t>
    </rPh>
    <rPh sb="3" eb="5">
      <t>ヒロユキ</t>
    </rPh>
    <phoneticPr fontId="1"/>
  </si>
  <si>
    <t>加藤恵美子</t>
    <rPh sb="0" eb="2">
      <t>カトウ</t>
    </rPh>
    <rPh sb="2" eb="5">
      <t>エミコ</t>
    </rPh>
    <phoneticPr fontId="1"/>
  </si>
  <si>
    <t>原　　良晴</t>
    <rPh sb="0" eb="1">
      <t>ハラ</t>
    </rPh>
    <rPh sb="3" eb="4">
      <t>ヨ</t>
    </rPh>
    <rPh sb="4" eb="5">
      <t>ハ</t>
    </rPh>
    <phoneticPr fontId="1"/>
  </si>
  <si>
    <t>中林左知男</t>
    <rPh sb="0" eb="2">
      <t>ナカバヤシ</t>
    </rPh>
    <rPh sb="2" eb="3">
      <t>ヒダリ</t>
    </rPh>
    <rPh sb="3" eb="5">
      <t>トモオ</t>
    </rPh>
    <phoneticPr fontId="1"/>
  </si>
  <si>
    <t>相田　大輔</t>
    <rPh sb="0" eb="2">
      <t>アイダ</t>
    </rPh>
    <rPh sb="3" eb="5">
      <t>ダイスケ</t>
    </rPh>
    <phoneticPr fontId="1"/>
  </si>
  <si>
    <t>池嶋　浩栄</t>
    <rPh sb="0" eb="2">
      <t>イケジマ</t>
    </rPh>
    <rPh sb="3" eb="4">
      <t>ヒロシ</t>
    </rPh>
    <rPh sb="4" eb="5">
      <t>サカエ</t>
    </rPh>
    <phoneticPr fontId="1"/>
  </si>
  <si>
    <t>土田　明憲</t>
    <rPh sb="0" eb="2">
      <t>ツチダ</t>
    </rPh>
    <rPh sb="3" eb="4">
      <t>アキ</t>
    </rPh>
    <rPh sb="4" eb="5">
      <t>ケン</t>
    </rPh>
    <phoneticPr fontId="1"/>
  </si>
  <si>
    <t>佐藤　義雄</t>
    <rPh sb="0" eb="2">
      <t>サトウ</t>
    </rPh>
    <rPh sb="3" eb="5">
      <t>ヨシオ</t>
    </rPh>
    <phoneticPr fontId="1"/>
  </si>
  <si>
    <t>林　　和久</t>
    <rPh sb="0" eb="1">
      <t>ハヤシ</t>
    </rPh>
    <rPh sb="3" eb="5">
      <t>カズヒサ</t>
    </rPh>
    <phoneticPr fontId="1"/>
  </si>
  <si>
    <t>小川　就実</t>
    <rPh sb="0" eb="2">
      <t>オガワ</t>
    </rPh>
    <rPh sb="3" eb="4">
      <t>シュウ</t>
    </rPh>
    <rPh sb="4" eb="5">
      <t>ミ</t>
    </rPh>
    <phoneticPr fontId="1"/>
  </si>
  <si>
    <t>志賀　洸介</t>
    <rPh sb="0" eb="2">
      <t>シガ</t>
    </rPh>
    <rPh sb="3" eb="4">
      <t>コウ</t>
    </rPh>
    <rPh sb="4" eb="5">
      <t>スケ</t>
    </rPh>
    <phoneticPr fontId="1"/>
  </si>
  <si>
    <t>藤井　康治</t>
    <rPh sb="0" eb="2">
      <t>フジイ</t>
    </rPh>
    <rPh sb="3" eb="5">
      <t>ヤスハル</t>
    </rPh>
    <phoneticPr fontId="1"/>
  </si>
  <si>
    <t>山岸　　透</t>
    <rPh sb="0" eb="2">
      <t>ヤマギシ</t>
    </rPh>
    <rPh sb="4" eb="5">
      <t>トオル</t>
    </rPh>
    <phoneticPr fontId="1"/>
  </si>
  <si>
    <t>石川　智雄</t>
    <rPh sb="0" eb="2">
      <t>イシカワ</t>
    </rPh>
    <rPh sb="3" eb="5">
      <t>トモオ</t>
    </rPh>
    <phoneticPr fontId="1"/>
  </si>
  <si>
    <t>松浦　康平</t>
    <rPh sb="0" eb="2">
      <t>マツウラ</t>
    </rPh>
    <rPh sb="3" eb="5">
      <t>コウヘイ</t>
    </rPh>
    <phoneticPr fontId="1"/>
  </si>
  <si>
    <t>髙綱さつき</t>
    <rPh sb="0" eb="1">
      <t>タカ</t>
    </rPh>
    <rPh sb="1" eb="2">
      <t>ツナ</t>
    </rPh>
    <phoneticPr fontId="1"/>
  </si>
  <si>
    <t>熊倉　和也</t>
    <rPh sb="0" eb="2">
      <t>クマクラ</t>
    </rPh>
    <rPh sb="3" eb="5">
      <t>カズヤ</t>
    </rPh>
    <phoneticPr fontId="1"/>
  </si>
  <si>
    <t>永井林一郎</t>
    <rPh sb="0" eb="2">
      <t>ナガイ</t>
    </rPh>
    <rPh sb="2" eb="3">
      <t>リン</t>
    </rPh>
    <rPh sb="3" eb="5">
      <t>イチロウ</t>
    </rPh>
    <phoneticPr fontId="1"/>
  </si>
  <si>
    <t>木嶋　正和</t>
    <rPh sb="0" eb="2">
      <t>キジマ</t>
    </rPh>
    <rPh sb="3" eb="5">
      <t>マサカズ</t>
    </rPh>
    <phoneticPr fontId="1"/>
  </si>
  <si>
    <t>髙橋　好徳</t>
    <rPh sb="0" eb="1">
      <t>タカ</t>
    </rPh>
    <rPh sb="1" eb="2">
      <t>ハシ</t>
    </rPh>
    <rPh sb="3" eb="4">
      <t>ヨシ</t>
    </rPh>
    <rPh sb="4" eb="5">
      <t>トク</t>
    </rPh>
    <phoneticPr fontId="1"/>
  </si>
  <si>
    <t>南波　照行</t>
    <rPh sb="0" eb="2">
      <t>ナンバ</t>
    </rPh>
    <rPh sb="3" eb="4">
      <t>テル</t>
    </rPh>
    <rPh sb="4" eb="5">
      <t>ユ</t>
    </rPh>
    <phoneticPr fontId="1"/>
  </si>
  <si>
    <t>南雲　　初</t>
    <rPh sb="0" eb="2">
      <t>ナグモ</t>
    </rPh>
    <rPh sb="4" eb="5">
      <t>ハツ</t>
    </rPh>
    <phoneticPr fontId="1"/>
  </si>
  <si>
    <t>三上　　豊</t>
    <rPh sb="0" eb="2">
      <t>ミカミ</t>
    </rPh>
    <rPh sb="4" eb="5">
      <t>ユタカ</t>
    </rPh>
    <phoneticPr fontId="1"/>
  </si>
  <si>
    <t>長谷川信之</t>
    <rPh sb="0" eb="3">
      <t>ハセガワ</t>
    </rPh>
    <rPh sb="3" eb="5">
      <t>ノブユキ</t>
    </rPh>
    <phoneticPr fontId="1"/>
  </si>
  <si>
    <t>桐生　辰宏</t>
    <rPh sb="0" eb="2">
      <t>キリュウ</t>
    </rPh>
    <rPh sb="3" eb="4">
      <t>タツ</t>
    </rPh>
    <rPh sb="4" eb="5">
      <t>ヒロシ</t>
    </rPh>
    <phoneticPr fontId="1"/>
  </si>
  <si>
    <t>前田　菖子</t>
    <rPh sb="0" eb="2">
      <t>マエダ</t>
    </rPh>
    <rPh sb="3" eb="4">
      <t>ショウ</t>
    </rPh>
    <rPh sb="4" eb="5">
      <t>コ</t>
    </rPh>
    <phoneticPr fontId="1"/>
  </si>
  <si>
    <t>松永　昭夫</t>
    <rPh sb="0" eb="2">
      <t>マツナガ</t>
    </rPh>
    <rPh sb="3" eb="5">
      <t>アキオ</t>
    </rPh>
    <phoneticPr fontId="1"/>
  </si>
  <si>
    <t>棚村　育夫</t>
    <rPh sb="0" eb="2">
      <t>タナムラ</t>
    </rPh>
    <rPh sb="3" eb="5">
      <t>イクオ</t>
    </rPh>
    <phoneticPr fontId="1"/>
  </si>
  <si>
    <t>樋口　　輝</t>
    <rPh sb="0" eb="2">
      <t>ヒグチ</t>
    </rPh>
    <rPh sb="4" eb="5">
      <t>テル</t>
    </rPh>
    <phoneticPr fontId="1"/>
  </si>
  <si>
    <t>廣瀬　　秀</t>
    <rPh sb="0" eb="2">
      <t>ヒロセ</t>
    </rPh>
    <rPh sb="4" eb="5">
      <t>シュウ</t>
    </rPh>
    <phoneticPr fontId="1"/>
  </si>
  <si>
    <t>小池　寿子</t>
    <rPh sb="0" eb="2">
      <t>コイケ</t>
    </rPh>
    <rPh sb="3" eb="4">
      <t>ジュ</t>
    </rPh>
    <rPh sb="4" eb="5">
      <t>コ</t>
    </rPh>
    <phoneticPr fontId="1"/>
  </si>
  <si>
    <t>総合計</t>
    <rPh sb="0" eb="3">
      <t>ソウゴウケイ</t>
    </rPh>
    <phoneticPr fontId="1"/>
  </si>
  <si>
    <t>小岩　　修</t>
    <rPh sb="0" eb="2">
      <t>コイワ</t>
    </rPh>
    <rPh sb="4" eb="5">
      <t>オサム</t>
    </rPh>
    <phoneticPr fontId="1"/>
  </si>
  <si>
    <t>(陸協)</t>
    <rPh sb="1" eb="2">
      <t>リク</t>
    </rPh>
    <rPh sb="2" eb="3">
      <t>キョウ</t>
    </rPh>
    <phoneticPr fontId="1"/>
  </si>
  <si>
    <t>石澤　香菜</t>
    <rPh sb="0" eb="2">
      <t>イシザワ</t>
    </rPh>
    <rPh sb="3" eb="4">
      <t>カ</t>
    </rPh>
    <rPh sb="4" eb="5">
      <t>ナ</t>
    </rPh>
    <phoneticPr fontId="1"/>
  </si>
  <si>
    <t>○</t>
    <phoneticPr fontId="1"/>
  </si>
  <si>
    <t>補助役員</t>
    <rPh sb="0" eb="2">
      <t>ホジョ</t>
    </rPh>
    <rPh sb="2" eb="4">
      <t>ヤクイン</t>
    </rPh>
    <phoneticPr fontId="1"/>
  </si>
  <si>
    <t>大津　真由美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</si>
</sst>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ＭＳ Ｐゴシック"/>
      <family val="3"/>
      <charset val="128"/>
    </font>
    <font>
      <sz val="12"/>
      <name val="HG丸ｺﾞｼｯｸM-PRO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20"/>
      <name val="ＤＦ特太ゴシック体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shrinkToFit="1"/>
    </xf>
    <xf numFmtId="0" fontId="5" fillId="0" borderId="0" xfId="0" applyFont="1" applyAlignment="1">
      <alignment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0" fillId="0" borderId="0" xfId="0" applyFill="1"/>
    <xf numFmtId="0" fontId="4" fillId="0" borderId="0" xfId="0" applyFont="1" applyAlignment="1" applyProtection="1">
      <alignment vertical="center" shrinkToFit="1"/>
    </xf>
    <xf numFmtId="0" fontId="4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3" fillId="0" borderId="0" xfId="0" applyFont="1" applyFill="1" applyAlignment="1" applyProtection="1">
      <alignment horizontal="left" vertical="center" shrinkToFit="1"/>
    </xf>
    <xf numFmtId="0" fontId="3" fillId="0" borderId="0" xfId="0" applyFont="1" applyFill="1" applyAlignment="1">
      <alignment horizontal="left" vertical="center" shrinkToFit="1"/>
    </xf>
    <xf numFmtId="0" fontId="0" fillId="0" borderId="0" xfId="0" applyFill="1" applyAlignment="1">
      <alignment horizontal="left" vertical="center" shrinkToFit="1"/>
    </xf>
    <xf numFmtId="0" fontId="5" fillId="0" borderId="0" xfId="0" applyFont="1" applyFill="1" applyAlignment="1">
      <alignment horizontal="left" vertical="center" shrinkToFit="1"/>
    </xf>
    <xf numFmtId="0" fontId="3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right" vertical="center" shrinkToFit="1"/>
    </xf>
    <xf numFmtId="0" fontId="5" fillId="2" borderId="0" xfId="0" applyFont="1" applyFill="1" applyAlignment="1">
      <alignment shrinkToFit="1"/>
    </xf>
    <xf numFmtId="0" fontId="3" fillId="0" borderId="0" xfId="0" applyFont="1" applyFill="1" applyAlignment="1" applyProtection="1">
      <alignment vertical="center" shrinkToFit="1"/>
      <protection locked="0"/>
    </xf>
    <xf numFmtId="0" fontId="3" fillId="0" borderId="0" xfId="0" applyFont="1" applyFill="1" applyAlignment="1">
      <alignment vertical="top" shrinkToFit="1"/>
    </xf>
    <xf numFmtId="0" fontId="6" fillId="0" borderId="0" xfId="0" applyFont="1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7" fillId="0" borderId="1" xfId="0" applyFont="1" applyFill="1" applyBorder="1"/>
    <xf numFmtId="0" fontId="7" fillId="3" borderId="1" xfId="0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Fill="1" applyBorder="1"/>
    <xf numFmtId="0" fontId="7" fillId="0" borderId="0" xfId="0" applyFont="1" applyBorder="1"/>
    <xf numFmtId="0" fontId="7" fillId="0" borderId="2" xfId="0" applyFont="1" applyFill="1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shrinkToFit="1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 shrinkToFit="1"/>
    </xf>
    <xf numFmtId="0" fontId="9" fillId="0" borderId="0" xfId="0" applyFont="1" applyAlignment="1">
      <alignment horizontal="center" shrinkToFit="1"/>
    </xf>
    <xf numFmtId="0" fontId="9" fillId="3" borderId="1" xfId="0" applyFont="1" applyFill="1" applyBorder="1" applyAlignment="1">
      <alignment horizontal="center" shrinkToFit="1"/>
    </xf>
    <xf numFmtId="0" fontId="0" fillId="3" borderId="0" xfId="0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/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shrinkToFit="1"/>
    </xf>
    <xf numFmtId="0" fontId="11" fillId="3" borderId="0" xfId="0" applyFont="1" applyFill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0" fontId="10" fillId="0" borderId="0" xfId="0" applyFont="1" applyBorder="1" applyAlignment="1">
      <alignment horizontal="center" shrinkToFit="1"/>
    </xf>
    <xf numFmtId="0" fontId="8" fillId="0" borderId="0" xfId="0" applyFont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73824</xdr:colOff>
      <xdr:row>7</xdr:row>
      <xdr:rowOff>47625</xdr:rowOff>
    </xdr:from>
    <xdr:to>
      <xdr:col>9</xdr:col>
      <xdr:colOff>340524</xdr:colOff>
      <xdr:row>26</xdr:row>
      <xdr:rowOff>161925</xdr:rowOff>
    </xdr:to>
    <xdr:sp macro="" textlink="">
      <xdr:nvSpPr>
        <xdr:cNvPr id="4" name="正方形/長方形 3"/>
        <xdr:cNvSpPr/>
      </xdr:nvSpPr>
      <xdr:spPr>
        <a:xfrm>
          <a:off x="7634293" y="2143125"/>
          <a:ext cx="5541169" cy="64484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3600" b="1"/>
            <a:t>弁当を注文された先生へ</a:t>
          </a:r>
          <a:endParaRPr kumimoji="1" lang="en-US" altLang="ja-JP" sz="3600" b="1"/>
        </a:p>
        <a:p>
          <a:pPr algn="ctr"/>
          <a:endParaRPr kumimoji="1" lang="en-US" altLang="ja-JP" sz="3600" b="1"/>
        </a:p>
        <a:p>
          <a:pPr algn="ctr"/>
          <a:r>
            <a:rPr kumimoji="1" lang="ja-JP" altLang="en-US" sz="3600" b="1"/>
            <a:t>「５００円」の支払いをお忘れなくお願いします。</a:t>
          </a:r>
          <a:endParaRPr kumimoji="1" lang="en-US" altLang="ja-JP" sz="3600" b="1"/>
        </a:p>
        <a:p>
          <a:pPr algn="ctr"/>
          <a:r>
            <a:rPr kumimoji="1" lang="ja-JP" altLang="en-US" sz="3600" b="1"/>
            <a:t>↓</a:t>
          </a:r>
          <a:endParaRPr kumimoji="1" lang="en-US" altLang="ja-JP" sz="3600" b="1"/>
        </a:p>
        <a:p>
          <a:pPr algn="ctr"/>
          <a:r>
            <a:rPr kumimoji="1" lang="ja-JP" altLang="en-US" sz="3600" b="1"/>
            <a:t>支払い欄にチェックを！</a:t>
          </a:r>
        </a:p>
      </xdr:txBody>
    </xdr:sp>
    <xdr:clientData/>
  </xdr:twoCellAnchor>
  <xdr:twoCellAnchor>
    <xdr:from>
      <xdr:col>6</xdr:col>
      <xdr:colOff>35718</xdr:colOff>
      <xdr:row>43</xdr:row>
      <xdr:rowOff>321469</xdr:rowOff>
    </xdr:from>
    <xdr:to>
      <xdr:col>6</xdr:col>
      <xdr:colOff>345281</xdr:colOff>
      <xdr:row>46</xdr:row>
      <xdr:rowOff>11907</xdr:rowOff>
    </xdr:to>
    <xdr:sp macro="" textlink="">
      <xdr:nvSpPr>
        <xdr:cNvPr id="2" name="右中かっこ 1"/>
        <xdr:cNvSpPr/>
      </xdr:nvSpPr>
      <xdr:spPr>
        <a:xfrm>
          <a:off x="6881812" y="14418469"/>
          <a:ext cx="309563" cy="690563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345283</xdr:colOff>
      <xdr:row>44</xdr:row>
      <xdr:rowOff>178593</xdr:rowOff>
    </xdr:from>
    <xdr:to>
      <xdr:col>7</xdr:col>
      <xdr:colOff>545308</xdr:colOff>
      <xdr:row>45</xdr:row>
      <xdr:rowOff>202406</xdr:rowOff>
    </xdr:to>
    <xdr:sp macro="" textlink="">
      <xdr:nvSpPr>
        <xdr:cNvPr id="3" name="正方形/長方形 2"/>
        <xdr:cNvSpPr/>
      </xdr:nvSpPr>
      <xdr:spPr>
        <a:xfrm>
          <a:off x="7191377" y="14608968"/>
          <a:ext cx="914400" cy="357188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/>
            <a:t>弁当２個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view="pageBreakPreview" zoomScale="80" zoomScaleNormal="100" zoomScaleSheetLayoutView="80" workbookViewId="0">
      <pane xSplit="1" ySplit="3" topLeftCell="B55" activePane="bottomRight" state="frozen"/>
      <selection pane="topRight" activeCell="B1" sqref="B1"/>
      <selection pane="bottomLeft" activeCell="A4" sqref="A4"/>
      <selection pane="bottomRight" activeCell="E66" sqref="E66"/>
    </sheetView>
  </sheetViews>
  <sheetFormatPr defaultRowHeight="13.5"/>
  <cols>
    <col min="1" max="1" width="6.5" style="6" customWidth="1"/>
    <col min="2" max="2" width="25" style="32" customWidth="1"/>
    <col min="3" max="3" width="16.25" style="33" customWidth="1"/>
    <col min="4" max="4" width="16.375" style="6" customWidth="1"/>
    <col min="5" max="5" width="12.625" style="38" customWidth="1"/>
    <col min="6" max="6" width="13" style="24" customWidth="1"/>
    <col min="7" max="7" width="9.375" style="24" customWidth="1"/>
    <col min="8" max="8" width="60.125" customWidth="1"/>
  </cols>
  <sheetData>
    <row r="1" spans="1:9">
      <c r="F1" s="25"/>
      <c r="G1" s="25"/>
    </row>
    <row r="2" spans="1:9" s="52" customFormat="1" ht="23.25" customHeight="1">
      <c r="A2" s="49"/>
      <c r="B2" s="50" t="s">
        <v>10</v>
      </c>
      <c r="C2" s="51" t="s">
        <v>9</v>
      </c>
      <c r="D2" s="50" t="s">
        <v>28</v>
      </c>
      <c r="E2" s="48" t="s">
        <v>30</v>
      </c>
      <c r="F2" s="48" t="s">
        <v>26</v>
      </c>
      <c r="G2" s="53"/>
    </row>
    <row r="3" spans="1:9" s="52" customFormat="1" ht="23.25" customHeight="1">
      <c r="A3" s="49"/>
      <c r="B3" s="50"/>
      <c r="C3" s="51"/>
      <c r="D3" s="50" t="s">
        <v>27</v>
      </c>
      <c r="E3" s="48"/>
      <c r="F3" s="48" t="s">
        <v>27</v>
      </c>
      <c r="G3" s="53"/>
    </row>
    <row r="4" spans="1:9" s="28" customFormat="1" ht="26.25" customHeight="1">
      <c r="A4" s="34">
        <v>1</v>
      </c>
      <c r="B4" s="37" t="s">
        <v>118</v>
      </c>
      <c r="C4" s="37" t="s">
        <v>67</v>
      </c>
      <c r="D4" s="40"/>
      <c r="E4" s="39" t="s">
        <v>121</v>
      </c>
      <c r="F4" s="27"/>
      <c r="G4" s="54"/>
    </row>
    <row r="5" spans="1:9" s="28" customFormat="1" ht="26.25" customHeight="1">
      <c r="A5" s="34">
        <v>2</v>
      </c>
      <c r="B5" s="37" t="s">
        <v>119</v>
      </c>
      <c r="C5" s="37" t="s">
        <v>67</v>
      </c>
      <c r="D5" s="40"/>
      <c r="E5" s="41"/>
      <c r="F5" s="42"/>
      <c r="G5" s="54"/>
    </row>
    <row r="6" spans="1:9" s="28" customFormat="1" ht="26.25" customHeight="1">
      <c r="A6" s="34">
        <v>3</v>
      </c>
      <c r="B6" s="37" t="s">
        <v>120</v>
      </c>
      <c r="C6" s="37" t="s">
        <v>67</v>
      </c>
      <c r="D6" s="40"/>
      <c r="E6" s="41"/>
      <c r="F6" s="42"/>
      <c r="G6" s="54"/>
    </row>
    <row r="7" spans="1:9" s="28" customFormat="1" ht="26.25" customHeight="1">
      <c r="A7" s="34">
        <v>4</v>
      </c>
      <c r="B7" s="37" t="s">
        <v>99</v>
      </c>
      <c r="C7" s="37" t="s">
        <v>68</v>
      </c>
      <c r="D7" s="40"/>
      <c r="E7" s="39" t="s">
        <v>98</v>
      </c>
      <c r="F7" s="27"/>
      <c r="G7" s="54"/>
    </row>
    <row r="8" spans="1:9" s="28" customFormat="1" ht="26.25" customHeight="1">
      <c r="A8" s="34">
        <v>5</v>
      </c>
      <c r="B8" s="37" t="s">
        <v>100</v>
      </c>
      <c r="C8" s="37" t="s">
        <v>68</v>
      </c>
      <c r="D8" s="40"/>
      <c r="E8" s="39" t="s">
        <v>98</v>
      </c>
      <c r="F8" s="27"/>
      <c r="G8" s="54"/>
    </row>
    <row r="9" spans="1:9" s="28" customFormat="1" ht="26.25" customHeight="1">
      <c r="A9" s="34">
        <v>6</v>
      </c>
      <c r="B9" s="37" t="s">
        <v>101</v>
      </c>
      <c r="C9" s="37" t="s">
        <v>68</v>
      </c>
      <c r="D9" s="40"/>
      <c r="E9" s="39" t="s">
        <v>98</v>
      </c>
      <c r="F9" s="27"/>
      <c r="G9" s="54"/>
      <c r="H9" s="29"/>
      <c r="I9" s="30"/>
    </row>
    <row r="10" spans="1:9" s="28" customFormat="1" ht="26.25" customHeight="1">
      <c r="A10" s="34">
        <v>7</v>
      </c>
      <c r="B10" s="37" t="s">
        <v>132</v>
      </c>
      <c r="C10" s="37" t="s">
        <v>69</v>
      </c>
      <c r="D10" s="40"/>
      <c r="E10" s="39" t="s">
        <v>98</v>
      </c>
      <c r="F10" s="27"/>
      <c r="G10" s="54"/>
      <c r="I10" s="30"/>
    </row>
    <row r="11" spans="1:9" s="28" customFormat="1" ht="26.25" customHeight="1">
      <c r="A11" s="34">
        <v>8</v>
      </c>
      <c r="B11" s="37" t="s">
        <v>134</v>
      </c>
      <c r="C11" s="37" t="s">
        <v>70</v>
      </c>
      <c r="D11" s="40"/>
      <c r="E11" s="39" t="s">
        <v>98</v>
      </c>
      <c r="F11" s="27"/>
      <c r="G11" s="54"/>
      <c r="H11" s="29"/>
      <c r="I11" s="30"/>
    </row>
    <row r="12" spans="1:9" s="28" customFormat="1" ht="26.25" customHeight="1">
      <c r="A12" s="34">
        <v>9</v>
      </c>
      <c r="B12" s="37" t="s">
        <v>135</v>
      </c>
      <c r="C12" s="37" t="s">
        <v>70</v>
      </c>
      <c r="D12" s="40"/>
      <c r="E12" s="39" t="s">
        <v>98</v>
      </c>
      <c r="F12" s="27"/>
      <c r="G12" s="54"/>
    </row>
    <row r="13" spans="1:9" s="28" customFormat="1" ht="26.25" customHeight="1">
      <c r="A13" s="34">
        <v>10</v>
      </c>
      <c r="B13" s="37" t="s">
        <v>113</v>
      </c>
      <c r="C13" s="37" t="s">
        <v>71</v>
      </c>
      <c r="D13" s="40"/>
      <c r="E13" s="39" t="s">
        <v>98</v>
      </c>
      <c r="F13" s="27"/>
      <c r="G13" s="54"/>
    </row>
    <row r="14" spans="1:9" s="28" customFormat="1" ht="26.25" customHeight="1">
      <c r="A14" s="34">
        <v>11</v>
      </c>
      <c r="B14" s="37" t="s">
        <v>114</v>
      </c>
      <c r="C14" s="37" t="s">
        <v>71</v>
      </c>
      <c r="D14" s="40"/>
      <c r="E14" s="39" t="s">
        <v>98</v>
      </c>
      <c r="F14" s="27"/>
      <c r="G14" s="54"/>
    </row>
    <row r="15" spans="1:9" s="28" customFormat="1" ht="26.25" customHeight="1">
      <c r="A15" s="34">
        <v>12</v>
      </c>
      <c r="B15" s="37" t="s">
        <v>115</v>
      </c>
      <c r="C15" s="37" t="s">
        <v>71</v>
      </c>
      <c r="D15" s="40"/>
      <c r="E15" s="41"/>
      <c r="F15" s="42"/>
      <c r="G15" s="54"/>
    </row>
    <row r="16" spans="1:9" s="28" customFormat="1" ht="26.25" customHeight="1">
      <c r="A16" s="34">
        <v>13</v>
      </c>
      <c r="B16" s="37" t="s">
        <v>116</v>
      </c>
      <c r="C16" s="37" t="s">
        <v>71</v>
      </c>
      <c r="D16" s="40"/>
      <c r="E16" s="41"/>
      <c r="F16" s="42"/>
      <c r="G16" s="54"/>
    </row>
    <row r="17" spans="1:7" s="28" customFormat="1" ht="26.25" customHeight="1">
      <c r="A17" s="34">
        <v>14</v>
      </c>
      <c r="B17" s="37" t="s">
        <v>141</v>
      </c>
      <c r="C17" s="37" t="s">
        <v>72</v>
      </c>
      <c r="D17" s="40"/>
      <c r="E17" s="39" t="s">
        <v>98</v>
      </c>
      <c r="F17" s="27"/>
      <c r="G17" s="54"/>
    </row>
    <row r="18" spans="1:7" s="28" customFormat="1" ht="26.25" customHeight="1">
      <c r="A18" s="34">
        <v>15</v>
      </c>
      <c r="B18" s="37" t="s">
        <v>142</v>
      </c>
      <c r="C18" s="37" t="s">
        <v>72</v>
      </c>
      <c r="D18" s="40"/>
      <c r="E18" s="39" t="s">
        <v>98</v>
      </c>
      <c r="F18" s="27"/>
      <c r="G18" s="54"/>
    </row>
    <row r="19" spans="1:7" s="28" customFormat="1" ht="26.25" customHeight="1">
      <c r="A19" s="34">
        <v>16</v>
      </c>
      <c r="B19" s="37" t="s">
        <v>143</v>
      </c>
      <c r="C19" s="37" t="s">
        <v>72</v>
      </c>
      <c r="D19" s="40"/>
      <c r="E19" s="39" t="s">
        <v>98</v>
      </c>
      <c r="F19" s="27"/>
      <c r="G19" s="54"/>
    </row>
    <row r="20" spans="1:7" s="28" customFormat="1" ht="26.25" customHeight="1">
      <c r="A20" s="34">
        <v>17</v>
      </c>
      <c r="B20" s="37" t="s">
        <v>144</v>
      </c>
      <c r="C20" s="37" t="s">
        <v>72</v>
      </c>
      <c r="D20" s="40"/>
      <c r="E20" s="39" t="s">
        <v>98</v>
      </c>
      <c r="F20" s="27"/>
      <c r="G20" s="54"/>
    </row>
    <row r="21" spans="1:7" s="28" customFormat="1" ht="26.25" customHeight="1">
      <c r="A21" s="34">
        <v>18</v>
      </c>
      <c r="B21" s="37" t="s">
        <v>145</v>
      </c>
      <c r="C21" s="37" t="s">
        <v>72</v>
      </c>
      <c r="D21" s="40"/>
      <c r="E21" s="39" t="s">
        <v>98</v>
      </c>
      <c r="F21" s="27"/>
      <c r="G21" s="54"/>
    </row>
    <row r="22" spans="1:7" s="28" customFormat="1" ht="26.25" customHeight="1">
      <c r="A22" s="34">
        <v>19</v>
      </c>
      <c r="B22" s="37" t="s">
        <v>136</v>
      </c>
      <c r="C22" s="37" t="s">
        <v>73</v>
      </c>
      <c r="D22" s="40"/>
      <c r="E22" s="39" t="s">
        <v>98</v>
      </c>
      <c r="F22" s="27"/>
      <c r="G22" s="54"/>
    </row>
    <row r="23" spans="1:7" s="28" customFormat="1" ht="26.25" customHeight="1">
      <c r="A23" s="34">
        <v>20</v>
      </c>
      <c r="B23" s="37" t="s">
        <v>137</v>
      </c>
      <c r="C23" s="37" t="s">
        <v>73</v>
      </c>
      <c r="D23" s="40"/>
      <c r="E23" s="39" t="s">
        <v>98</v>
      </c>
      <c r="F23" s="27"/>
      <c r="G23" s="54"/>
    </row>
    <row r="24" spans="1:7" s="28" customFormat="1" ht="26.25" customHeight="1">
      <c r="A24" s="34">
        <v>21</v>
      </c>
      <c r="B24" s="37" t="s">
        <v>138</v>
      </c>
      <c r="C24" s="37" t="s">
        <v>73</v>
      </c>
      <c r="D24" s="40"/>
      <c r="E24" s="39" t="s">
        <v>98</v>
      </c>
      <c r="F24" s="27"/>
      <c r="G24" s="54"/>
    </row>
    <row r="25" spans="1:7" s="28" customFormat="1" ht="26.25" customHeight="1">
      <c r="A25" s="34">
        <v>22</v>
      </c>
      <c r="B25" s="37" t="s">
        <v>139</v>
      </c>
      <c r="C25" s="37" t="s">
        <v>73</v>
      </c>
      <c r="D25" s="40"/>
      <c r="E25" s="39" t="s">
        <v>98</v>
      </c>
      <c r="F25" s="27"/>
      <c r="G25" s="54"/>
    </row>
    <row r="26" spans="1:7" s="28" customFormat="1" ht="26.25" customHeight="1">
      <c r="A26" s="34">
        <v>23</v>
      </c>
      <c r="B26" s="37" t="s">
        <v>146</v>
      </c>
      <c r="C26" s="37" t="s">
        <v>74</v>
      </c>
      <c r="D26" s="40"/>
      <c r="E26" s="39" t="s">
        <v>98</v>
      </c>
      <c r="F26" s="27"/>
      <c r="G26" s="54"/>
    </row>
    <row r="27" spans="1:7" s="28" customFormat="1" ht="26.25" customHeight="1">
      <c r="A27" s="34">
        <v>24</v>
      </c>
      <c r="B27" s="37" t="s">
        <v>147</v>
      </c>
      <c r="C27" s="37" t="s">
        <v>74</v>
      </c>
      <c r="D27" s="40"/>
      <c r="E27" s="41"/>
      <c r="F27" s="42"/>
      <c r="G27" s="54"/>
    </row>
    <row r="28" spans="1:7" s="28" customFormat="1" ht="26.25" customHeight="1">
      <c r="A28" s="34">
        <v>25</v>
      </c>
      <c r="B28" s="37" t="s">
        <v>148</v>
      </c>
      <c r="C28" s="37" t="s">
        <v>74</v>
      </c>
      <c r="D28" s="40"/>
      <c r="E28" s="39" t="s">
        <v>98</v>
      </c>
      <c r="F28" s="27"/>
      <c r="G28" s="54"/>
    </row>
    <row r="29" spans="1:7" s="28" customFormat="1" ht="26.25" customHeight="1">
      <c r="A29" s="34">
        <v>26</v>
      </c>
      <c r="B29" s="37" t="s">
        <v>111</v>
      </c>
      <c r="C29" s="37" t="s">
        <v>75</v>
      </c>
      <c r="D29" s="40"/>
      <c r="E29" s="41"/>
      <c r="F29" s="42"/>
      <c r="G29" s="54"/>
    </row>
    <row r="30" spans="1:7" s="28" customFormat="1" ht="26.25" customHeight="1">
      <c r="A30" s="34">
        <v>27</v>
      </c>
      <c r="B30" s="37" t="s">
        <v>112</v>
      </c>
      <c r="C30" s="37" t="s">
        <v>75</v>
      </c>
      <c r="D30" s="40"/>
      <c r="E30" s="39" t="s">
        <v>98</v>
      </c>
      <c r="F30" s="27"/>
      <c r="G30" s="54"/>
    </row>
    <row r="31" spans="1:7" s="28" customFormat="1" ht="26.25" customHeight="1">
      <c r="A31" s="34">
        <v>28</v>
      </c>
      <c r="B31" s="37" t="s">
        <v>140</v>
      </c>
      <c r="C31" s="37" t="s">
        <v>76</v>
      </c>
      <c r="D31" s="40"/>
      <c r="E31" s="41"/>
      <c r="F31" s="42"/>
      <c r="G31" s="54"/>
    </row>
    <row r="32" spans="1:7" s="28" customFormat="1" ht="26.25" customHeight="1">
      <c r="A32" s="34">
        <v>29</v>
      </c>
      <c r="B32" s="37" t="s">
        <v>149</v>
      </c>
      <c r="C32" s="37" t="s">
        <v>77</v>
      </c>
      <c r="D32" s="40"/>
      <c r="E32" s="39" t="s">
        <v>98</v>
      </c>
      <c r="F32" s="27"/>
      <c r="G32" s="54"/>
    </row>
    <row r="33" spans="1:7" s="28" customFormat="1" ht="26.25" customHeight="1">
      <c r="A33" s="34">
        <v>30</v>
      </c>
      <c r="B33" s="37" t="s">
        <v>150</v>
      </c>
      <c r="C33" s="37" t="s">
        <v>77</v>
      </c>
      <c r="D33" s="40"/>
      <c r="E33" s="39" t="s">
        <v>98</v>
      </c>
      <c r="F33" s="27"/>
      <c r="G33" s="54"/>
    </row>
    <row r="34" spans="1:7" s="28" customFormat="1" ht="26.25" customHeight="1">
      <c r="A34" s="34">
        <v>31</v>
      </c>
      <c r="B34" s="37" t="s">
        <v>102</v>
      </c>
      <c r="C34" s="37" t="s">
        <v>78</v>
      </c>
      <c r="D34" s="40"/>
      <c r="E34" s="41"/>
      <c r="F34" s="42"/>
      <c r="G34" s="54"/>
    </row>
    <row r="35" spans="1:7" s="28" customFormat="1" ht="26.25" customHeight="1">
      <c r="A35" s="34">
        <v>32</v>
      </c>
      <c r="B35" s="37" t="s">
        <v>103</v>
      </c>
      <c r="C35" s="37" t="s">
        <v>79</v>
      </c>
      <c r="D35" s="40"/>
      <c r="E35" s="41"/>
      <c r="F35" s="42"/>
      <c r="G35" s="54"/>
    </row>
    <row r="36" spans="1:7" s="28" customFormat="1" ht="26.25" customHeight="1">
      <c r="A36" s="34">
        <v>33</v>
      </c>
      <c r="B36" s="37" t="s">
        <v>104</v>
      </c>
      <c r="C36" s="37" t="s">
        <v>80</v>
      </c>
      <c r="D36" s="40"/>
      <c r="E36" s="39" t="s">
        <v>98</v>
      </c>
      <c r="F36" s="27"/>
      <c r="G36" s="54"/>
    </row>
    <row r="37" spans="1:7" s="28" customFormat="1" ht="26.25" customHeight="1">
      <c r="A37" s="34">
        <v>34</v>
      </c>
      <c r="B37" s="37" t="s">
        <v>105</v>
      </c>
      <c r="C37" s="37" t="s">
        <v>80</v>
      </c>
      <c r="D37" s="40"/>
      <c r="E37" s="39" t="s">
        <v>98</v>
      </c>
      <c r="F37" s="27"/>
      <c r="G37" s="54"/>
    </row>
    <row r="38" spans="1:7" s="28" customFormat="1" ht="26.25" customHeight="1">
      <c r="A38" s="34">
        <v>35</v>
      </c>
      <c r="B38" s="37" t="s">
        <v>106</v>
      </c>
      <c r="C38" s="37" t="s">
        <v>80</v>
      </c>
      <c r="D38" s="40"/>
      <c r="E38" s="39" t="s">
        <v>98</v>
      </c>
      <c r="F38" s="27"/>
      <c r="G38" s="54"/>
    </row>
    <row r="39" spans="1:7" s="28" customFormat="1" ht="26.25" customHeight="1">
      <c r="A39" s="34">
        <v>36</v>
      </c>
      <c r="B39" s="37" t="s">
        <v>129</v>
      </c>
      <c r="C39" s="37" t="s">
        <v>81</v>
      </c>
      <c r="D39" s="40"/>
      <c r="E39" s="39" t="s">
        <v>98</v>
      </c>
      <c r="F39" s="27"/>
      <c r="G39" s="54"/>
    </row>
    <row r="40" spans="1:7" s="28" customFormat="1" ht="26.25" customHeight="1">
      <c r="A40" s="34">
        <v>37</v>
      </c>
      <c r="B40" s="37" t="s">
        <v>130</v>
      </c>
      <c r="C40" s="37" t="s">
        <v>81</v>
      </c>
      <c r="D40" s="40"/>
      <c r="E40" s="39" t="s">
        <v>98</v>
      </c>
      <c r="F40" s="27"/>
      <c r="G40" s="54"/>
    </row>
    <row r="41" spans="1:7" s="28" customFormat="1" ht="26.25" customHeight="1">
      <c r="A41" s="34">
        <v>38</v>
      </c>
      <c r="B41" s="37" t="s">
        <v>107</v>
      </c>
      <c r="C41" s="37" t="s">
        <v>82</v>
      </c>
      <c r="D41" s="40"/>
      <c r="E41" s="39" t="s">
        <v>98</v>
      </c>
      <c r="F41" s="27"/>
      <c r="G41" s="54"/>
    </row>
    <row r="42" spans="1:7" s="28" customFormat="1" ht="26.25" customHeight="1">
      <c r="A42" s="34">
        <v>39</v>
      </c>
      <c r="B42" s="37" t="s">
        <v>108</v>
      </c>
      <c r="C42" s="37" t="s">
        <v>82</v>
      </c>
      <c r="D42" s="40"/>
      <c r="E42" s="39" t="s">
        <v>98</v>
      </c>
      <c r="F42" s="27"/>
      <c r="G42" s="54"/>
    </row>
    <row r="43" spans="1:7" s="28" customFormat="1" ht="26.25" customHeight="1">
      <c r="A43" s="34">
        <v>40</v>
      </c>
      <c r="B43" s="37" t="s">
        <v>122</v>
      </c>
      <c r="C43" s="37" t="s">
        <v>83</v>
      </c>
      <c r="D43" s="40"/>
      <c r="E43" s="39" t="s">
        <v>98</v>
      </c>
      <c r="F43" s="27"/>
      <c r="G43" s="54"/>
    </row>
    <row r="44" spans="1:7" s="28" customFormat="1" ht="26.25" customHeight="1">
      <c r="A44" s="34">
        <v>41</v>
      </c>
      <c r="B44" s="37" t="s">
        <v>123</v>
      </c>
      <c r="C44" s="37" t="s">
        <v>83</v>
      </c>
      <c r="D44" s="40"/>
      <c r="E44" s="39" t="s">
        <v>98</v>
      </c>
      <c r="F44" s="27"/>
      <c r="G44" s="54"/>
    </row>
    <row r="45" spans="1:7" s="28" customFormat="1" ht="26.25" customHeight="1">
      <c r="A45" s="34">
        <v>42</v>
      </c>
      <c r="B45" s="37" t="s">
        <v>151</v>
      </c>
      <c r="C45" s="37" t="s">
        <v>84</v>
      </c>
      <c r="D45" s="40"/>
      <c r="E45" s="39" t="s">
        <v>98</v>
      </c>
      <c r="F45" s="27"/>
      <c r="G45" s="54"/>
    </row>
    <row r="46" spans="1:7" s="28" customFormat="1" ht="26.25" customHeight="1">
      <c r="A46" s="34"/>
      <c r="B46" s="37"/>
      <c r="C46" s="37"/>
      <c r="D46" s="40"/>
      <c r="E46" s="39" t="s">
        <v>98</v>
      </c>
      <c r="F46" s="27"/>
      <c r="G46" s="54"/>
    </row>
    <row r="47" spans="1:7" s="28" customFormat="1" ht="26.25" customHeight="1">
      <c r="A47" s="34">
        <v>43</v>
      </c>
      <c r="B47" s="37" t="s">
        <v>109</v>
      </c>
      <c r="C47" s="37" t="s">
        <v>85</v>
      </c>
      <c r="D47" s="40"/>
      <c r="E47" s="39" t="s">
        <v>98</v>
      </c>
      <c r="F47" s="27"/>
      <c r="G47" s="54"/>
    </row>
    <row r="48" spans="1:7" s="28" customFormat="1" ht="26.25" customHeight="1">
      <c r="A48" s="34">
        <v>44</v>
      </c>
      <c r="B48" s="37" t="s">
        <v>110</v>
      </c>
      <c r="C48" s="37" t="s">
        <v>85</v>
      </c>
      <c r="D48" s="40"/>
      <c r="E48" s="39" t="s">
        <v>98</v>
      </c>
      <c r="F48" s="27"/>
      <c r="G48" s="54"/>
    </row>
    <row r="49" spans="1:7" s="28" customFormat="1" ht="26.25" customHeight="1">
      <c r="A49" s="34">
        <v>45</v>
      </c>
      <c r="B49" s="37" t="s">
        <v>131</v>
      </c>
      <c r="C49" s="37" t="s">
        <v>86</v>
      </c>
      <c r="D49" s="40"/>
      <c r="E49" s="41"/>
      <c r="F49" s="42"/>
      <c r="G49" s="54"/>
    </row>
    <row r="50" spans="1:7" s="28" customFormat="1" ht="26.25" customHeight="1">
      <c r="A50" s="34">
        <v>46</v>
      </c>
      <c r="B50" s="37" t="s">
        <v>126</v>
      </c>
      <c r="C50" s="37" t="s">
        <v>87</v>
      </c>
      <c r="D50" s="40"/>
      <c r="E50" s="39" t="s">
        <v>98</v>
      </c>
      <c r="F50" s="27"/>
      <c r="G50" s="54"/>
    </row>
    <row r="51" spans="1:7" s="28" customFormat="1" ht="26.25" customHeight="1">
      <c r="A51" s="34">
        <v>47</v>
      </c>
      <c r="B51" s="37" t="s">
        <v>133</v>
      </c>
      <c r="C51" s="37" t="s">
        <v>88</v>
      </c>
      <c r="D51" s="40"/>
      <c r="E51" s="39" t="s">
        <v>98</v>
      </c>
      <c r="F51" s="27"/>
      <c r="G51" s="54"/>
    </row>
    <row r="52" spans="1:7" s="28" customFormat="1" ht="26.25" customHeight="1">
      <c r="A52" s="34">
        <v>48</v>
      </c>
      <c r="B52" s="37" t="s">
        <v>124</v>
      </c>
      <c r="C52" s="37" t="s">
        <v>89</v>
      </c>
      <c r="D52" s="40"/>
      <c r="E52" s="39" t="s">
        <v>98</v>
      </c>
      <c r="F52" s="27"/>
      <c r="G52" s="54"/>
    </row>
    <row r="53" spans="1:7" s="28" customFormat="1" ht="26.25" customHeight="1">
      <c r="A53" s="34">
        <v>49</v>
      </c>
      <c r="B53" s="37" t="s">
        <v>127</v>
      </c>
      <c r="C53" s="37" t="s">
        <v>90</v>
      </c>
      <c r="D53" s="40"/>
      <c r="E53" s="41"/>
      <c r="F53" s="42"/>
      <c r="G53" s="54"/>
    </row>
    <row r="54" spans="1:7" s="28" customFormat="1" ht="26.25" customHeight="1">
      <c r="A54" s="34">
        <v>50</v>
      </c>
      <c r="B54" s="37" t="s">
        <v>128</v>
      </c>
      <c r="C54" s="37" t="s">
        <v>90</v>
      </c>
      <c r="D54" s="40"/>
      <c r="E54" s="39" t="s">
        <v>98</v>
      </c>
      <c r="F54" s="27"/>
      <c r="G54" s="54"/>
    </row>
    <row r="55" spans="1:7" s="28" customFormat="1" ht="26.25" customHeight="1">
      <c r="A55" s="34">
        <v>51</v>
      </c>
      <c r="B55" s="37" t="s">
        <v>96</v>
      </c>
      <c r="C55" s="37" t="s">
        <v>91</v>
      </c>
      <c r="D55" s="40"/>
      <c r="E55" s="39" t="s">
        <v>98</v>
      </c>
      <c r="F55" s="27"/>
      <c r="G55" s="54"/>
    </row>
    <row r="56" spans="1:7" s="28" customFormat="1" ht="26.25" customHeight="1">
      <c r="A56" s="34">
        <v>52</v>
      </c>
      <c r="B56" s="37" t="s">
        <v>97</v>
      </c>
      <c r="C56" s="37" t="s">
        <v>91</v>
      </c>
      <c r="D56" s="40"/>
      <c r="E56" s="39" t="s">
        <v>98</v>
      </c>
      <c r="F56" s="27"/>
      <c r="G56" s="54"/>
    </row>
    <row r="57" spans="1:7" s="28" customFormat="1" ht="26.25" customHeight="1">
      <c r="A57" s="34">
        <v>53</v>
      </c>
      <c r="B57" s="37" t="s">
        <v>117</v>
      </c>
      <c r="C57" s="37" t="s">
        <v>92</v>
      </c>
      <c r="D57" s="40"/>
      <c r="E57" s="39" t="s">
        <v>98</v>
      </c>
      <c r="F57" s="27"/>
      <c r="G57" s="54"/>
    </row>
    <row r="58" spans="1:7" s="28" customFormat="1" ht="26.25" customHeight="1">
      <c r="A58" s="34">
        <v>54</v>
      </c>
      <c r="B58" s="37" t="s">
        <v>156</v>
      </c>
      <c r="C58" s="37" t="s">
        <v>93</v>
      </c>
      <c r="D58" s="40"/>
      <c r="E58" s="39" t="s">
        <v>157</v>
      </c>
      <c r="F58" s="27"/>
      <c r="G58" s="54"/>
    </row>
    <row r="59" spans="1:7" s="28" customFormat="1" ht="26.25" customHeight="1">
      <c r="A59" s="34">
        <v>55</v>
      </c>
      <c r="B59" s="37" t="s">
        <v>125</v>
      </c>
      <c r="C59" s="37" t="s">
        <v>94</v>
      </c>
      <c r="D59" s="40"/>
      <c r="E59" s="39" t="s">
        <v>98</v>
      </c>
      <c r="F59" s="27"/>
      <c r="G59" s="54"/>
    </row>
    <row r="60" spans="1:7" s="28" customFormat="1" ht="26.25" customHeight="1">
      <c r="A60" s="34">
        <v>56</v>
      </c>
      <c r="B60" s="37" t="s">
        <v>152</v>
      </c>
      <c r="C60" s="37" t="s">
        <v>95</v>
      </c>
      <c r="D60" s="40"/>
      <c r="E60" s="39" t="s">
        <v>98</v>
      </c>
      <c r="F60" s="27"/>
      <c r="G60" s="54"/>
    </row>
    <row r="61" spans="1:7" s="28" customFormat="1" ht="26.25" customHeight="1">
      <c r="A61" s="34">
        <v>57</v>
      </c>
      <c r="B61" s="37" t="s">
        <v>66</v>
      </c>
      <c r="C61" s="35" t="s">
        <v>32</v>
      </c>
      <c r="D61" s="26"/>
      <c r="E61" s="41"/>
      <c r="F61" s="42"/>
      <c r="G61" s="54"/>
    </row>
    <row r="62" spans="1:7" s="28" customFormat="1" ht="26.25" customHeight="1">
      <c r="A62" s="34">
        <v>58</v>
      </c>
      <c r="B62" s="37" t="s">
        <v>37</v>
      </c>
      <c r="C62" s="36" t="s">
        <v>31</v>
      </c>
      <c r="D62" s="26"/>
      <c r="E62" s="41"/>
      <c r="F62" s="42"/>
      <c r="G62" s="54"/>
    </row>
    <row r="63" spans="1:7" s="28" customFormat="1" ht="26.25" customHeight="1" thickBot="1">
      <c r="A63" s="34">
        <v>59</v>
      </c>
      <c r="B63" s="37" t="s">
        <v>159</v>
      </c>
      <c r="C63" s="35" t="s">
        <v>31</v>
      </c>
      <c r="D63" s="31"/>
      <c r="E63" s="43" t="s">
        <v>36</v>
      </c>
      <c r="F63" s="27"/>
      <c r="G63" s="54"/>
    </row>
    <row r="64" spans="1:7" ht="22.5" customHeight="1" thickBot="1">
      <c r="D64" s="44" t="s">
        <v>33</v>
      </c>
      <c r="E64" s="46">
        <f>COUNTIF(E3:E63,"○")</f>
        <v>47</v>
      </c>
      <c r="F64" s="45"/>
      <c r="G64" s="45"/>
    </row>
    <row r="65" spans="4:5" ht="22.5" customHeight="1" thickBot="1">
      <c r="D65" s="47" t="s">
        <v>153</v>
      </c>
      <c r="E65" s="46">
        <f>E64+8</f>
        <v>55</v>
      </c>
    </row>
  </sheetData>
  <phoneticPr fontId="1"/>
  <pageMargins left="0.78740157480314965" right="0.78740157480314965" top="0.62992125984251968" bottom="0.86614173228346458" header="0.51181102362204722" footer="0.51181102362204722"/>
  <pageSetup paperSize="9" scale="4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view="pageBreakPreview" zoomScale="80" zoomScaleNormal="75" zoomScaleSheetLayoutView="80" workbookViewId="0">
      <selection activeCell="N58" sqref="N58"/>
    </sheetView>
  </sheetViews>
  <sheetFormatPr defaultRowHeight="13.5"/>
  <cols>
    <col min="1" max="1" width="13.875" style="5" customWidth="1"/>
    <col min="2" max="2" width="4" style="5" customWidth="1"/>
    <col min="3" max="3" width="0.125" style="23" hidden="1" customWidth="1"/>
    <col min="4" max="4" width="12.5" style="14" customWidth="1"/>
    <col min="5" max="5" width="7.375" style="9" customWidth="1"/>
    <col min="6" max="6" width="4.375" style="9" customWidth="1"/>
    <col min="7" max="7" width="5" style="23" hidden="1" customWidth="1"/>
    <col min="8" max="8" width="12.5" style="15" customWidth="1"/>
    <col min="9" max="9" width="7.125" style="9" customWidth="1"/>
    <col min="10" max="10" width="4" style="9" customWidth="1"/>
    <col min="11" max="11" width="5" style="23" hidden="1" customWidth="1"/>
    <col min="12" max="12" width="12.5" style="17" customWidth="1"/>
    <col min="13" max="13" width="7.375" style="10" customWidth="1"/>
    <col min="14" max="16384" width="9" style="1"/>
  </cols>
  <sheetData>
    <row r="1" spans="1:13" ht="29.25" customHeight="1">
      <c r="A1" s="72" t="s">
        <v>63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22.5" customHeight="1">
      <c r="A2" s="71" t="s">
        <v>34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21" customHeight="1">
      <c r="A3" s="16" t="s">
        <v>4</v>
      </c>
      <c r="B3" s="3"/>
      <c r="C3" s="20">
        <v>57</v>
      </c>
      <c r="D3" s="12" t="str">
        <f>IF(C3="","",(VLOOKUP(C3,名簿!$A$4:$C$67,2)))</f>
        <v>阿部　尚之</v>
      </c>
      <c r="E3" s="7" t="str">
        <f>IF(C3="","","("&amp;VLOOKUP(C3,名簿!$A$4:$C$67,3)&amp;")")</f>
        <v>(大島)</v>
      </c>
      <c r="F3" s="7"/>
      <c r="G3" s="20"/>
      <c r="H3" s="13" t="str">
        <f>IF(G3="","",(VLOOKUP(G3,名簿!$A$4:$C$60,2)))</f>
        <v/>
      </c>
      <c r="I3" s="8" t="str">
        <f>IF(G3="","","("&amp;VLOOKUP(G3,名簿!$A$4:$C$60,3)&amp;")")</f>
        <v/>
      </c>
      <c r="J3" s="8"/>
      <c r="K3" s="20"/>
      <c r="L3" s="16"/>
      <c r="M3" s="11"/>
    </row>
    <row r="4" spans="1:13" ht="7.5" customHeight="1">
      <c r="A4" s="16"/>
      <c r="B4" s="3"/>
      <c r="C4" s="20"/>
      <c r="D4" s="12" t="str">
        <f>IF(C4="","",(VLOOKUP(C4,名簿!$A$4:$C$67,2)))</f>
        <v/>
      </c>
      <c r="E4" s="7" t="str">
        <f>IF(C4="","","("&amp;VLOOKUP(C4,名簿!$A$4:$C$67,3)&amp;")")</f>
        <v/>
      </c>
      <c r="F4" s="7"/>
      <c r="G4" s="20"/>
      <c r="H4" s="13"/>
      <c r="I4" s="8"/>
      <c r="J4" s="8"/>
      <c r="K4" s="20"/>
      <c r="L4" s="16"/>
      <c r="M4" s="11"/>
    </row>
    <row r="5" spans="1:13" ht="21" customHeight="1">
      <c r="A5" s="16" t="s">
        <v>11</v>
      </c>
      <c r="B5" s="3"/>
      <c r="C5" s="20">
        <v>58</v>
      </c>
      <c r="D5" s="12" t="str">
        <f>IF(C5="","",(VLOOKUP(C5,名簿!$A$4:$C$67,2)))</f>
        <v>中村　義則</v>
      </c>
      <c r="E5" s="7" t="str">
        <f>IF(C5="","","("&amp;VLOOKUP(C5,名簿!$A$4:$C$67,3)&amp;")")</f>
        <v>(堤岡)</v>
      </c>
      <c r="F5" s="7"/>
      <c r="G5" s="20"/>
      <c r="H5" s="13"/>
      <c r="I5" s="8"/>
      <c r="J5" s="8"/>
      <c r="K5" s="20"/>
      <c r="L5" s="16"/>
      <c r="M5" s="11"/>
    </row>
    <row r="6" spans="1:13" ht="7.5" customHeight="1">
      <c r="A6" s="16"/>
      <c r="B6" s="3"/>
      <c r="C6" s="20"/>
      <c r="D6" s="12" t="str">
        <f>IF(C6="","",(VLOOKUP(C6,名簿!$A$4:$C$67,2)))</f>
        <v/>
      </c>
      <c r="E6" s="7" t="str">
        <f>IF(C6="","","("&amp;VLOOKUP(C6,名簿!$A$4:$C$67,3)&amp;")")</f>
        <v/>
      </c>
      <c r="F6" s="7"/>
      <c r="G6" s="20"/>
      <c r="H6" s="13"/>
      <c r="I6" s="8"/>
      <c r="J6" s="8"/>
      <c r="K6" s="20"/>
      <c r="L6" s="16"/>
      <c r="M6" s="11"/>
    </row>
    <row r="7" spans="1:13" s="2" customFormat="1" ht="21" customHeight="1">
      <c r="A7" s="16" t="s">
        <v>0</v>
      </c>
      <c r="B7" s="3"/>
      <c r="C7" s="20">
        <v>25</v>
      </c>
      <c r="D7" s="12" t="str">
        <f>IF(C7="","",(VLOOKUP(C7,名簿!$A$4:$C$67,2)))</f>
        <v>松永　昭夫</v>
      </c>
      <c r="E7" s="7" t="str">
        <f>IF(C7="","","("&amp;VLOOKUP(C7,名簿!$A$4:$C$67,3)&amp;")")</f>
        <v>(江陽)</v>
      </c>
      <c r="F7" s="7"/>
      <c r="G7" s="20"/>
      <c r="H7" s="13" t="str">
        <f>IF(G7="","",(VLOOKUP(G7,名簿!$A$4:$C$60,2)))</f>
        <v/>
      </c>
      <c r="I7" s="8" t="str">
        <f>IF(G7="","","("&amp;VLOOKUP(G7,名簿!$A$4:$C$60,3)&amp;")")</f>
        <v/>
      </c>
      <c r="J7" s="8"/>
      <c r="K7" s="20"/>
      <c r="L7" s="16" t="str">
        <f>IF(K7="","",(VLOOKUP(K7,名簿!$A$4:$C$60,2)))</f>
        <v/>
      </c>
      <c r="M7" s="11" t="str">
        <f>IF(K7="","","("&amp;VLOOKUP(K7,名簿!$A$4:$C$60,3)&amp;")")</f>
        <v/>
      </c>
    </row>
    <row r="8" spans="1:13" s="2" customFormat="1" ht="7.5" customHeight="1">
      <c r="A8" s="16"/>
      <c r="B8" s="3"/>
      <c r="C8" s="20"/>
      <c r="D8" s="12" t="str">
        <f>IF(C8="","",(VLOOKUP(C8,名簿!$A$4:$C$67,2)))</f>
        <v/>
      </c>
      <c r="E8" s="7" t="str">
        <f>IF(C8="","","("&amp;VLOOKUP(C8,名簿!$A$4:$C$67,3)&amp;")")</f>
        <v/>
      </c>
      <c r="F8" s="7"/>
      <c r="G8" s="20"/>
      <c r="H8" s="13"/>
      <c r="I8" s="8"/>
      <c r="J8" s="8"/>
      <c r="K8" s="20"/>
      <c r="L8" s="16"/>
      <c r="M8" s="11"/>
    </row>
    <row r="9" spans="1:13" s="2" customFormat="1" ht="21" customHeight="1">
      <c r="A9" s="16" t="s">
        <v>2</v>
      </c>
      <c r="B9" s="3"/>
      <c r="C9" s="20">
        <v>38</v>
      </c>
      <c r="D9" s="12" t="str">
        <f>IF(C9="","",(VLOOKUP(C9,名簿!$A$4:$C$67,2)))</f>
        <v>近藤　　宏</v>
      </c>
      <c r="E9" s="7" t="str">
        <f>IF(C9="","","("&amp;VLOOKUP(C9,名簿!$A$4:$C$67,3)&amp;")")</f>
        <v>(旭岡)</v>
      </c>
      <c r="F9" s="7"/>
      <c r="G9" s="20"/>
      <c r="H9" s="13" t="str">
        <f>IF(G9="","",(VLOOKUP(G9,名簿!$A$4:$C$67,2)))</f>
        <v/>
      </c>
      <c r="I9" s="8" t="str">
        <f>IF(G9="","","("&amp;VLOOKUP(G9,名簿!$A$4:$C$67,3)&amp;")")</f>
        <v/>
      </c>
      <c r="J9" s="8"/>
      <c r="K9" s="20"/>
      <c r="L9" s="16" t="str">
        <f>IF(K9="","",(VLOOKUP(K9,名簿!$A$4:$C$60,2)))</f>
        <v/>
      </c>
      <c r="M9" s="11" t="str">
        <f>IF(K9="","","("&amp;VLOOKUP(K9,名簿!$A$4:$C$60,3)&amp;")")</f>
        <v/>
      </c>
    </row>
    <row r="10" spans="1:13" s="2" customFormat="1" ht="7.5" customHeight="1">
      <c r="A10" s="16"/>
      <c r="B10" s="3"/>
      <c r="C10" s="20"/>
      <c r="D10" s="12" t="str">
        <f>IF(C10="","",(VLOOKUP(C10,名簿!$A$4:$C$67,2)))</f>
        <v/>
      </c>
      <c r="E10" s="7" t="str">
        <f>IF(C10="","","("&amp;VLOOKUP(C10,名簿!$A$4:$C$67,3)&amp;")")</f>
        <v/>
      </c>
      <c r="F10" s="7"/>
      <c r="G10" s="20"/>
      <c r="H10" s="13" t="str">
        <f>IF(G10="","",(VLOOKUP(G10,名簿!$A$4:$C$67,2)))</f>
        <v/>
      </c>
      <c r="I10" s="8" t="str">
        <f>IF(G10="","","("&amp;VLOOKUP(G10,名簿!$A$4:$C$67,3)&amp;")")</f>
        <v/>
      </c>
      <c r="J10" s="8"/>
      <c r="K10" s="20"/>
      <c r="L10" s="16"/>
      <c r="M10" s="11"/>
    </row>
    <row r="11" spans="1:13" s="2" customFormat="1" ht="21" customHeight="1">
      <c r="A11" s="16" t="s">
        <v>1</v>
      </c>
      <c r="B11" s="3"/>
      <c r="C11" s="20">
        <v>26</v>
      </c>
      <c r="D11" s="12" t="str">
        <f>IF(C11="","",(VLOOKUP(C11,名簿!$A$4:$C$67,2)))</f>
        <v>大西　真哉</v>
      </c>
      <c r="E11" s="7"/>
      <c r="F11" s="7"/>
      <c r="G11" s="20"/>
      <c r="H11" s="13" t="str">
        <f>IF(G11="","",(VLOOKUP(G11,名簿!$A$4:$C$67,2)))</f>
        <v/>
      </c>
      <c r="I11" s="8" t="str">
        <f>IF(G11="","","("&amp;VLOOKUP(G11,名簿!$A$4:$C$67,3)&amp;")")</f>
        <v/>
      </c>
      <c r="J11" s="8"/>
      <c r="K11" s="20"/>
      <c r="L11" s="16" t="str">
        <f>IF(K11="","",(VLOOKUP(K11,名簿!$A$4:$C$60,2)))</f>
        <v/>
      </c>
      <c r="M11" s="11" t="str">
        <f>IF(K11="","","("&amp;VLOOKUP(K11,名簿!$A$4:$C$60,3)&amp;")")</f>
        <v/>
      </c>
    </row>
    <row r="12" spans="1:13" s="2" customFormat="1" ht="7.5" customHeight="1">
      <c r="A12" s="16"/>
      <c r="B12" s="3"/>
      <c r="C12" s="20"/>
      <c r="D12" s="12" t="str">
        <f>IF(C12="","",(VLOOKUP(C12,名簿!$A$4:$C$67,2)))</f>
        <v/>
      </c>
      <c r="E12" s="7" t="str">
        <f>IF(C12="","","("&amp;VLOOKUP(C12,名簿!$A$4:$C$67,3)&amp;")")</f>
        <v/>
      </c>
      <c r="F12" s="7"/>
      <c r="G12" s="20"/>
      <c r="H12" s="13" t="str">
        <f>IF(G12="","",(VLOOKUP(G12,名簿!$A$4:$C$67,2)))</f>
        <v/>
      </c>
      <c r="I12" s="8" t="str">
        <f>IF(G12="","","("&amp;VLOOKUP(G12,名簿!$A$4:$C$67,3)&amp;")")</f>
        <v/>
      </c>
      <c r="J12" s="8"/>
      <c r="K12" s="20"/>
      <c r="L12" s="16"/>
      <c r="M12" s="11"/>
    </row>
    <row r="13" spans="1:13" s="2" customFormat="1" ht="21" customHeight="1">
      <c r="A13" s="16" t="s">
        <v>12</v>
      </c>
      <c r="B13" s="4" t="s">
        <v>14</v>
      </c>
      <c r="C13" s="20">
        <v>38</v>
      </c>
      <c r="D13" s="12" t="str">
        <f>IF(C13="","",(VLOOKUP(C13,名簿!$A$4:$C$67,2)))</f>
        <v>近藤　　宏</v>
      </c>
      <c r="E13" s="7" t="str">
        <f>IF(C13="","","("&amp;VLOOKUP(C13,名簿!$A$4:$C$67,3)&amp;")")</f>
        <v>(旭岡)</v>
      </c>
      <c r="F13" s="7"/>
      <c r="G13" s="20"/>
      <c r="H13" s="13" t="str">
        <f>IF(G13="","",(VLOOKUP(G13,名簿!$A$4:$C$67,2)))</f>
        <v/>
      </c>
      <c r="I13" s="8" t="str">
        <f>IF(G13="","","("&amp;VLOOKUP(G13,名簿!$A$4:$C$67,3)&amp;")")</f>
        <v/>
      </c>
      <c r="J13" s="8"/>
      <c r="K13" s="20"/>
      <c r="L13" s="16" t="str">
        <f>IF(K13="","",(VLOOKUP(K13,名簿!$A$4:$C$60,2)))</f>
        <v/>
      </c>
      <c r="M13" s="11" t="str">
        <f>IF(K13="","","("&amp;VLOOKUP(K13,名簿!$A$4:$C$60,3)&amp;")")</f>
        <v/>
      </c>
    </row>
    <row r="14" spans="1:13" s="2" customFormat="1" ht="7.5" customHeight="1">
      <c r="A14" s="16"/>
      <c r="B14" s="3"/>
      <c r="C14" s="20"/>
      <c r="D14" s="12" t="str">
        <f>IF(C14="","",(VLOOKUP(C14,名簿!$A$4:$C$67,2)))</f>
        <v/>
      </c>
      <c r="E14" s="7" t="str">
        <f>IF(C14="","","("&amp;VLOOKUP(C14,名簿!$A$4:$C$67,3)&amp;")")</f>
        <v/>
      </c>
      <c r="F14" s="7"/>
      <c r="G14" s="20"/>
      <c r="H14" s="13" t="str">
        <f>IF(G14="","",(VLOOKUP(G14,名簿!$A$4:$C$67,2)))</f>
        <v/>
      </c>
      <c r="I14" s="8" t="str">
        <f>IF(G14="","","("&amp;VLOOKUP(G14,名簿!$A$4:$C$67,3)&amp;")")</f>
        <v/>
      </c>
      <c r="J14" s="8"/>
      <c r="K14" s="20"/>
      <c r="L14" s="16"/>
      <c r="M14" s="11"/>
    </row>
    <row r="15" spans="1:13" s="2" customFormat="1" ht="19.5" customHeight="1">
      <c r="A15" s="16" t="s">
        <v>35</v>
      </c>
      <c r="B15" s="4" t="s">
        <v>14</v>
      </c>
      <c r="C15" s="20"/>
      <c r="D15" s="12" t="s">
        <v>154</v>
      </c>
      <c r="E15" s="7" t="s">
        <v>155</v>
      </c>
      <c r="F15" s="7"/>
      <c r="G15" s="20"/>
      <c r="H15" s="13"/>
      <c r="I15" s="8"/>
      <c r="J15" s="8"/>
      <c r="K15" s="20"/>
      <c r="L15" s="16"/>
      <c r="M15" s="11"/>
    </row>
    <row r="16" spans="1:13" s="2" customFormat="1" ht="7.5" customHeight="1">
      <c r="A16" s="16"/>
      <c r="B16" s="4"/>
      <c r="C16" s="20"/>
      <c r="D16" s="12" t="str">
        <f>IF(C16="","",(VLOOKUP(C16,名簿!$A$4:$C$67,2)))</f>
        <v/>
      </c>
      <c r="E16" s="7" t="str">
        <f>IF(C16="","","("&amp;VLOOKUP(C16,名簿!$A$4:$C$67,3)&amp;")")</f>
        <v/>
      </c>
      <c r="F16" s="7"/>
      <c r="G16" s="20"/>
      <c r="H16" s="13" t="str">
        <f>IF(G16="","",(VLOOKUP(G16,名簿!$A$4:$C$67,2)))</f>
        <v/>
      </c>
      <c r="I16" s="8" t="str">
        <f>IF(G16="","","("&amp;VLOOKUP(G16,名簿!$A$4:$C$67,3)&amp;")")</f>
        <v/>
      </c>
      <c r="J16" s="8"/>
      <c r="K16" s="20"/>
      <c r="L16" s="16"/>
      <c r="M16" s="11"/>
    </row>
    <row r="17" spans="1:17" s="2" customFormat="1" ht="21" customHeight="1">
      <c r="A17" s="16" t="s">
        <v>13</v>
      </c>
      <c r="B17" s="4" t="s">
        <v>18</v>
      </c>
      <c r="C17" s="20">
        <v>39</v>
      </c>
      <c r="D17" s="12" t="str">
        <f>IF(C17="","",(VLOOKUP(C17,名簿!$A$4:$C$67,2)))</f>
        <v>川口　　栞</v>
      </c>
      <c r="E17" s="7" t="str">
        <f>IF(C17="","","("&amp;VLOOKUP(C17,名簿!$A$4:$C$67,3)&amp;")")</f>
        <v>(旭岡)</v>
      </c>
      <c r="F17" s="7"/>
      <c r="G17" s="20">
        <v>20</v>
      </c>
      <c r="H17" s="13" t="str">
        <f>IF(G17="","",(VLOOKUP(G17,名簿!$A$4:$C$67,2)))</f>
        <v>髙綱さつき</v>
      </c>
      <c r="I17" s="8" t="str">
        <f>IF(G17="","","("&amp;VLOOKUP(G17,名簿!$A$4:$C$67,3)&amp;")")</f>
        <v>(西)</v>
      </c>
      <c r="J17" s="8"/>
      <c r="K17" s="20">
        <v>34</v>
      </c>
      <c r="L17" s="16" t="str">
        <f>IF(K17="","",(VLOOKUP(K17,名簿!$A$4:$C$67,2)))</f>
        <v>清塚奈奈子</v>
      </c>
      <c r="M17" s="11" t="str">
        <f>IF(K17="","","("&amp;VLOOKUP(K17,名簿!$A$4:$C$67,3)&amp;")")</f>
        <v>(大島)</v>
      </c>
    </row>
    <row r="18" spans="1:17" s="2" customFormat="1" ht="7.5" customHeight="1">
      <c r="A18" s="16"/>
      <c r="B18" s="4"/>
      <c r="C18" s="20"/>
      <c r="D18" s="12" t="str">
        <f>IF(C18="","",(VLOOKUP(C18,名簿!$A$4:$C$67,2)))</f>
        <v/>
      </c>
      <c r="E18" s="7" t="str">
        <f>IF(C18="","","("&amp;VLOOKUP(C18,名簿!$A$4:$C$67,3)&amp;")")</f>
        <v/>
      </c>
      <c r="F18" s="7"/>
      <c r="G18" s="20"/>
      <c r="H18" s="13" t="str">
        <f>IF(G18="","",(VLOOKUP(G18,名簿!$A$4:$C$67,2)))</f>
        <v/>
      </c>
      <c r="I18" s="8" t="str">
        <f>IF(G18="","","("&amp;VLOOKUP(G18,名簿!$A$4:$C$67,3)&amp;")")</f>
        <v/>
      </c>
      <c r="J18" s="8"/>
      <c r="K18" s="20"/>
      <c r="L18" s="16" t="str">
        <f>IF(K18="","",(VLOOKUP(K18,名簿!$A$4:$C$67,2)))</f>
        <v/>
      </c>
      <c r="M18" s="11" t="str">
        <f>IF(K18="","","("&amp;VLOOKUP(K18,名簿!$A$4:$C$67,3)&amp;")")</f>
        <v/>
      </c>
    </row>
    <row r="19" spans="1:17" s="2" customFormat="1" ht="21" customHeight="1">
      <c r="A19" s="16" t="s">
        <v>24</v>
      </c>
      <c r="B19" s="4" t="s">
        <v>18</v>
      </c>
      <c r="C19" s="20">
        <v>7</v>
      </c>
      <c r="D19" s="12" t="str">
        <f>IF(C19="","",(VLOOKUP(C19,名簿!$A$4:$C$67,2)))</f>
        <v>志賀　洸介</v>
      </c>
      <c r="E19" s="7" t="str">
        <f>IF(C19="","","("&amp;VLOOKUP(C19,名簿!$A$4:$C$67,3)&amp;")")</f>
        <v>(北)</v>
      </c>
      <c r="F19" s="7"/>
      <c r="G19" s="20">
        <v>36</v>
      </c>
      <c r="H19" s="13" t="str">
        <f>IF(G19="","",(VLOOKUP(G19,名簿!$A$4:$C$67,2)))</f>
        <v>佐藤　義雄</v>
      </c>
      <c r="I19" s="8" t="str">
        <f>IF(G19="","","("&amp;VLOOKUP(G19,名簿!$A$4:$C$67,3)&amp;")")</f>
        <v>(青葉台)</v>
      </c>
      <c r="J19" s="8"/>
      <c r="K19" s="20"/>
      <c r="L19" s="16" t="str">
        <f>IF(K19="","",(VLOOKUP(K19,名簿!$A$4:$C$67,2)))</f>
        <v/>
      </c>
      <c r="M19" s="11" t="str">
        <f>IF(K19="","","("&amp;VLOOKUP(K19,名簿!$A$4:$C$67,3)&amp;")")</f>
        <v/>
      </c>
    </row>
    <row r="20" spans="1:17" s="2" customFormat="1" ht="7.5" customHeight="1">
      <c r="A20" s="16"/>
      <c r="B20" s="4"/>
      <c r="C20" s="20"/>
      <c r="D20" s="12" t="str">
        <f>IF(C20="","",(VLOOKUP(C20,名簿!$A$4:$C$67,2)))</f>
        <v/>
      </c>
      <c r="E20" s="7" t="str">
        <f>IF(C20="","","("&amp;VLOOKUP(C20,名簿!$A$4:$C$67,3)&amp;")")</f>
        <v/>
      </c>
      <c r="F20" s="7"/>
      <c r="G20" s="20"/>
      <c r="H20" s="13" t="str">
        <f>IF(G20="","",(VLOOKUP(G20,名簿!$A$4:$C$67,2)))</f>
        <v/>
      </c>
      <c r="I20" s="8" t="str">
        <f>IF(G20="","","("&amp;VLOOKUP(G20,名簿!$A$4:$C$67,3)&amp;")")</f>
        <v/>
      </c>
      <c r="J20" s="8"/>
      <c r="K20" s="20"/>
      <c r="L20" s="16" t="str">
        <f>IF(K20="","",(VLOOKUP(K20,名簿!$A$4:$C$67,2)))</f>
        <v/>
      </c>
      <c r="M20" s="11" t="str">
        <f>IF(K20="","","("&amp;VLOOKUP(K20,名簿!$A$4:$C$67,3)&amp;")")</f>
        <v/>
      </c>
    </row>
    <row r="21" spans="1:17" s="2" customFormat="1" ht="21" customHeight="1">
      <c r="A21" s="16" t="s">
        <v>8</v>
      </c>
      <c r="B21" s="4" t="s">
        <v>18</v>
      </c>
      <c r="C21" s="20">
        <v>40</v>
      </c>
      <c r="D21" s="12" t="str">
        <f>IF(C21="","",(VLOOKUP(C21,名簿!$A$4:$C$67,2)))</f>
        <v>神谷　博之</v>
      </c>
      <c r="E21" s="7" t="str">
        <f>IF(C21="","","("&amp;VLOOKUP(C21,名簿!$A$4:$C$67,3)&amp;")")</f>
        <v>(中之島)</v>
      </c>
      <c r="F21" s="7"/>
      <c r="G21" s="20">
        <v>15</v>
      </c>
      <c r="H21" s="13" t="str">
        <f>IF(G21="","",(VLOOKUP(G21,名簿!$A$4:$C$67,2)))</f>
        <v>南波　照行</v>
      </c>
      <c r="I21" s="8" t="str">
        <f>IF(G21="","","("&amp;VLOOKUP(G21,名簿!$A$4:$C$67,3)&amp;")")</f>
        <v>(東北)</v>
      </c>
      <c r="J21" s="8"/>
      <c r="K21" s="20">
        <v>52</v>
      </c>
      <c r="L21" s="16" t="str">
        <f>IF(K21="","",(VLOOKUP(K21,名簿!$A$4:$C$67,2)))</f>
        <v>松澤　俊輔</v>
      </c>
      <c r="M21" s="11" t="str">
        <f>IF(K21="","","("&amp;VLOOKUP(K21,名簿!$A$4:$C$67,3)&amp;")")</f>
        <v>(刈谷田)</v>
      </c>
    </row>
    <row r="22" spans="1:17" s="2" customFormat="1" ht="6.75" customHeight="1">
      <c r="A22" s="16"/>
      <c r="B22" s="4"/>
      <c r="C22" s="20"/>
      <c r="D22" s="12"/>
      <c r="E22" s="7"/>
      <c r="F22" s="7"/>
      <c r="G22" s="20"/>
      <c r="H22" s="13"/>
      <c r="I22" s="8"/>
      <c r="J22" s="8"/>
      <c r="K22" s="20"/>
      <c r="L22" s="16"/>
      <c r="M22" s="11"/>
    </row>
    <row r="23" spans="1:17" s="2" customFormat="1" ht="21" customHeight="1">
      <c r="A23" s="16" t="s">
        <v>3</v>
      </c>
      <c r="B23" s="4" t="s">
        <v>18</v>
      </c>
      <c r="C23" s="20">
        <v>51</v>
      </c>
      <c r="D23" s="12" t="str">
        <f>IF(C23="","",(VLOOKUP(C23,名簿!$A$4:$C$67,2)))</f>
        <v>清水　　孝</v>
      </c>
      <c r="E23" s="7" t="str">
        <f>IF(C23="","","("&amp;VLOOKUP(C23,名簿!$A$4:$C$67,3)&amp;")")</f>
        <v>(刈谷田)</v>
      </c>
      <c r="F23" s="7"/>
      <c r="G23" s="20">
        <v>42</v>
      </c>
      <c r="H23" s="13" t="str">
        <f>IF(G23="","",(VLOOKUP(G23,名簿!$A$4:$C$67,2)))</f>
        <v>廣瀬　　秀</v>
      </c>
      <c r="I23" s="8" t="str">
        <f>IF(G23="","","("&amp;VLOOKUP(G23,名簿!$A$4:$C$67,3)&amp;")")</f>
        <v>(越路)</v>
      </c>
      <c r="J23" s="8"/>
      <c r="K23" s="20">
        <v>54</v>
      </c>
      <c r="L23" s="16" t="str">
        <f>IF(K23="","",(VLOOKUP(K23,名簿!$A$4:$C$67,2)))</f>
        <v>石澤　香菜</v>
      </c>
      <c r="M23" s="11" t="str">
        <f>IF(K23="","","("&amp;VLOOKUP(K23,名簿!$A$4:$C$67,3)&amp;")")</f>
        <v>(川口)</v>
      </c>
    </row>
    <row r="24" spans="1:17" s="2" customFormat="1" ht="21" customHeight="1">
      <c r="A24" s="16" t="s">
        <v>14</v>
      </c>
      <c r="B24" s="4"/>
      <c r="C24" s="20">
        <v>49</v>
      </c>
      <c r="D24" s="12" t="str">
        <f>IF(C24="","",(VLOOKUP(C24,名簿!$A$4:$C$67,2)))</f>
        <v>池嶋　浩栄</v>
      </c>
      <c r="E24" s="7" t="str">
        <f>IF(C24="","","("&amp;VLOOKUP(C24,名簿!$A$4:$C$67,3)&amp;")")</f>
        <v>(秋葉)</v>
      </c>
      <c r="F24" s="7"/>
      <c r="G24" s="20">
        <v>28</v>
      </c>
      <c r="H24" s="13" t="str">
        <f>IF(G24="","",(VLOOKUP(G24,名簿!$A$4:$C$67,2)))</f>
        <v>木嶋　正和</v>
      </c>
      <c r="I24" s="8" t="str">
        <f>IF(G24="","","("&amp;VLOOKUP(G24,名簿!$A$4:$C$67,3)&amp;")")</f>
        <v>(山本)</v>
      </c>
      <c r="J24" s="8"/>
      <c r="K24" s="20">
        <v>37</v>
      </c>
      <c r="L24" s="16" t="str">
        <f>IF(K24="","",(VLOOKUP(K24,名簿!$A$4:$C$67,2)))</f>
        <v>林　　和久</v>
      </c>
      <c r="M24" s="11" t="str">
        <f>IF(K24="","","("&amp;VLOOKUP(K24,名簿!$A$4:$C$67,3)&amp;")")</f>
        <v>(青葉台)</v>
      </c>
    </row>
    <row r="25" spans="1:17" s="2" customFormat="1" ht="21" customHeight="1">
      <c r="A25" s="16"/>
      <c r="B25" s="4"/>
      <c r="C25" s="20">
        <v>46</v>
      </c>
      <c r="D25" s="12" t="str">
        <f>IF(C25="","",(VLOOKUP(C25,名簿!$A$4:$C$67,2)))</f>
        <v>相田　大輔</v>
      </c>
      <c r="E25" s="7" t="str">
        <f>IF(C25="","","("&amp;VLOOKUP(C25,名簿!$A$4:$C$67,3)&amp;")")</f>
        <v>(小国)</v>
      </c>
      <c r="F25" s="7"/>
      <c r="G25" s="20">
        <v>48</v>
      </c>
      <c r="H25" s="13" t="str">
        <f>IF(G25="","",(VLOOKUP(G25,名簿!$A$4:$C$67,2)))</f>
        <v>原　　良晴</v>
      </c>
      <c r="I25" s="8" t="str">
        <f>IF(G25="","","("&amp;VLOOKUP(G25,名簿!$A$4:$C$67,3)&amp;")")</f>
        <v>(寺泊)</v>
      </c>
      <c r="J25" s="8"/>
      <c r="K25" s="20">
        <v>22</v>
      </c>
      <c r="L25" s="16" t="str">
        <f>IF(K25="","",(VLOOKUP(K25,名簿!$A$4:$C$67,2)))</f>
        <v>永井林一郎</v>
      </c>
      <c r="M25" s="11" t="str">
        <f>IF(K25="","","("&amp;VLOOKUP(K25,名簿!$A$4:$C$67,3)&amp;")")</f>
        <v>(西)</v>
      </c>
    </row>
    <row r="26" spans="1:17" s="2" customFormat="1" ht="7.5" customHeight="1">
      <c r="A26" s="16"/>
      <c r="B26" s="4"/>
      <c r="C26" s="20"/>
      <c r="D26" s="12" t="str">
        <f>IF(C26="","",(VLOOKUP(C26,名簿!$A$4:$C$67,2)))</f>
        <v/>
      </c>
      <c r="E26" s="7" t="str">
        <f>IF(C26="","","("&amp;VLOOKUP(C26,名簿!$A$4:$C$67,3)&amp;")")</f>
        <v/>
      </c>
      <c r="F26" s="7"/>
      <c r="G26" s="20"/>
      <c r="H26" s="13" t="str">
        <f>IF(G26="","",(VLOOKUP(G26,名簿!$A$4:$C$67,2)))</f>
        <v/>
      </c>
      <c r="I26" s="8" t="str">
        <f>IF(G26="","","("&amp;VLOOKUP(G26,名簿!$A$4:$C$67,3)&amp;")")</f>
        <v/>
      </c>
      <c r="J26" s="8"/>
      <c r="K26" s="20"/>
      <c r="L26" s="16" t="str">
        <f>IF(K26="","",(VLOOKUP(K26,名簿!$A$4:$C$67,2)))</f>
        <v/>
      </c>
      <c r="M26" s="11" t="str">
        <f>IF(K26="","","("&amp;VLOOKUP(K26,名簿!$A$4:$C$67,3)&amp;")")</f>
        <v/>
      </c>
    </row>
    <row r="27" spans="1:17" s="2" customFormat="1" ht="21" customHeight="1">
      <c r="A27" s="16" t="s">
        <v>15</v>
      </c>
      <c r="B27" s="4" t="s">
        <v>18</v>
      </c>
      <c r="C27" s="20">
        <v>14</v>
      </c>
      <c r="D27" s="12" t="str">
        <f>IF(C27="","",(VLOOKUP(C27,名簿!$A$4:$C$67,2)))</f>
        <v>髙橋　好徳</v>
      </c>
      <c r="E27" s="7" t="str">
        <f>IF(C27="","","("&amp;VLOOKUP(C27,名簿!$A$4:$C$67,3)&amp;")")</f>
        <v>(東北)</v>
      </c>
      <c r="F27" s="7"/>
      <c r="G27" s="20">
        <v>16</v>
      </c>
      <c r="H27" s="13" t="str">
        <f>IF(G27="","",(VLOOKUP(G27,名簿!$A$4:$C$67,2)))</f>
        <v>南雲　　初</v>
      </c>
      <c r="I27" s="8" t="str">
        <f>IF(G27="","","("&amp;VLOOKUP(G27,名簿!$A$4:$C$67,3)&amp;")")</f>
        <v>(東北)</v>
      </c>
      <c r="J27" s="8"/>
      <c r="K27" s="20">
        <v>53</v>
      </c>
      <c r="L27" s="16" t="str">
        <f>IF(K27="","",(VLOOKUP(K27,名簿!$A$4:$C$67,2)))</f>
        <v>中島　大介</v>
      </c>
      <c r="M27" s="11" t="str">
        <f>IF(K27="","","("&amp;VLOOKUP(K27,名簿!$A$4:$C$67,3)&amp;")")</f>
        <v>(与板)</v>
      </c>
    </row>
    <row r="28" spans="1:17" s="2" customFormat="1" ht="21" customHeight="1">
      <c r="A28" s="21" t="s">
        <v>25</v>
      </c>
      <c r="B28" s="4"/>
      <c r="C28" s="20">
        <v>30</v>
      </c>
      <c r="D28" s="12" t="str">
        <f>IF(C28="","",(VLOOKUP(C28,名簿!$A$4:$C$67,2)))</f>
        <v>樋口　　輝</v>
      </c>
      <c r="E28" s="7" t="str">
        <f>IF(C28="","","("&amp;VLOOKUP(C28,名簿!$A$4:$C$67,3)&amp;")")</f>
        <v>(岡南)</v>
      </c>
      <c r="F28" s="7"/>
      <c r="G28" s="20"/>
      <c r="H28" s="13" t="str">
        <f>IF(G28="","",(VLOOKUP(G28,名簿!$A$4:$C$67,2)))</f>
        <v/>
      </c>
      <c r="I28" s="8" t="str">
        <f>IF(G28="","","("&amp;VLOOKUP(G28,名簿!$A$4:$C$67,3)&amp;")")</f>
        <v/>
      </c>
      <c r="J28" s="8"/>
      <c r="K28" s="20"/>
      <c r="L28" s="16" t="str">
        <f>IF(K28="","",(VLOOKUP(K28,名簿!$A$4:$C$67,2)))</f>
        <v/>
      </c>
      <c r="M28" s="11" t="str">
        <f>IF(K28="","","("&amp;VLOOKUP(K28,名簿!$A$4:$C$67,3)&amp;")")</f>
        <v/>
      </c>
      <c r="Q28" s="19"/>
    </row>
    <row r="29" spans="1:17" s="2" customFormat="1" ht="7.5" customHeight="1">
      <c r="A29" s="16"/>
      <c r="B29" s="4"/>
      <c r="C29" s="20"/>
      <c r="D29" s="12" t="str">
        <f>IF(C29="","",(VLOOKUP(C29,名簿!$A$4:$C$67,2)))</f>
        <v/>
      </c>
      <c r="E29" s="7" t="str">
        <f>IF(C29="","","("&amp;VLOOKUP(C29,名簿!$A$4:$C$67,3)&amp;")")</f>
        <v/>
      </c>
      <c r="F29" s="7"/>
      <c r="G29" s="20"/>
      <c r="H29" s="13" t="str">
        <f>IF(G29="","",(VLOOKUP(G29,名簿!$A$4:$C$67,2)))</f>
        <v/>
      </c>
      <c r="I29" s="8" t="str">
        <f>IF(G29="","","("&amp;VLOOKUP(G29,名簿!$A$4:$C$67,3)&amp;")")</f>
        <v/>
      </c>
      <c r="J29" s="8"/>
      <c r="K29" s="20"/>
      <c r="L29" s="16" t="str">
        <f>IF(K29="","",(VLOOKUP(K29,名簿!$A$4:$C$67,2)))</f>
        <v/>
      </c>
      <c r="M29" s="11" t="str">
        <f>IF(K29="","","("&amp;VLOOKUP(K29,名簿!$A$4:$C$67,3)&amp;")")</f>
        <v/>
      </c>
    </row>
    <row r="30" spans="1:17" s="2" customFormat="1" ht="21" customHeight="1">
      <c r="A30" s="16" t="s">
        <v>19</v>
      </c>
      <c r="B30" s="4" t="s">
        <v>29</v>
      </c>
      <c r="C30" s="20">
        <v>5</v>
      </c>
      <c r="D30" s="12" t="str">
        <f>IF(C30="","",(VLOOKUP(C30,名簿!$A$4:$C$67,2)))</f>
        <v>佐藤　智宏</v>
      </c>
      <c r="E30" s="7" t="str">
        <f>IF(C30="","","("&amp;VLOOKUP(C30,名簿!$A$4:$C$67,3)&amp;")")</f>
        <v>(南)</v>
      </c>
      <c r="F30" s="7"/>
      <c r="G30" s="20"/>
      <c r="H30" s="13" t="str">
        <f>IF(G30="","",(VLOOKUP(G30,名簿!$A$4:$C$67,2)))</f>
        <v/>
      </c>
      <c r="I30" s="8" t="str">
        <f>IF(G30="","","("&amp;VLOOKUP(G30,名簿!$A$4:$C$67,3)&amp;")")</f>
        <v/>
      </c>
      <c r="J30" s="8"/>
      <c r="K30" s="20"/>
      <c r="L30" s="16"/>
      <c r="M30" s="11" t="str">
        <f>IF(K30="","","("&amp;VLOOKUP(K30,名簿!$A$4:$C$67,3)&amp;")")</f>
        <v/>
      </c>
    </row>
    <row r="31" spans="1:17" s="2" customFormat="1" ht="7.5" customHeight="1">
      <c r="A31" s="16"/>
      <c r="B31" s="4"/>
      <c r="C31" s="20"/>
      <c r="D31" s="12" t="str">
        <f>IF(C31="","",(VLOOKUP(C31,名簿!$A$4:$C$67,2)))</f>
        <v/>
      </c>
      <c r="E31" s="7" t="str">
        <f>IF(C31="","","("&amp;VLOOKUP(C31,名簿!$A$4:$C$67,3)&amp;")")</f>
        <v/>
      </c>
      <c r="F31" s="7"/>
      <c r="G31" s="20"/>
      <c r="H31" s="13" t="str">
        <f>IF(G31="","",(VLOOKUP(G31,名簿!$A$4:$C$67,2)))</f>
        <v/>
      </c>
      <c r="I31" s="8" t="str">
        <f>IF(G31="","","("&amp;VLOOKUP(G31,名簿!$A$4:$C$67,3)&amp;")")</f>
        <v/>
      </c>
      <c r="J31" s="8"/>
      <c r="K31" s="20"/>
      <c r="L31" s="16" t="str">
        <f>IF(K31="","",(VLOOKUP(K31,名簿!$A$4:$C$67,2)))</f>
        <v/>
      </c>
      <c r="M31" s="11" t="str">
        <f>IF(K31="","","("&amp;VLOOKUP(K31,名簿!$A$4:$C$67,3)&amp;")")</f>
        <v/>
      </c>
    </row>
    <row r="32" spans="1:17" s="2" customFormat="1" ht="21" customHeight="1">
      <c r="A32" s="16" t="s">
        <v>6</v>
      </c>
      <c r="B32" s="4" t="s">
        <v>18</v>
      </c>
      <c r="C32" s="20">
        <v>19</v>
      </c>
      <c r="D32" s="12" t="str">
        <f>IF(C32="","",(VLOOKUP(C32,名簿!$A$4:$C$67,2)))</f>
        <v>松浦　康平</v>
      </c>
      <c r="E32" s="7" t="str">
        <f>IF(C32="","","("&amp;VLOOKUP(C32,名簿!$A$4:$C$67,3)&amp;")")</f>
        <v>(西)</v>
      </c>
      <c r="F32" s="7"/>
      <c r="G32" s="20">
        <v>43</v>
      </c>
      <c r="H32" s="13" t="str">
        <f>IF(G32="","",(VLOOKUP(G32,名簿!$A$4:$C$67,2)))</f>
        <v>飯田　康紀</v>
      </c>
      <c r="I32" s="8" t="str">
        <f>IF(G32="","","("&amp;VLOOKUP(G32,名簿!$A$4:$C$67,3)&amp;")")</f>
        <v>(三島)</v>
      </c>
      <c r="J32" s="8"/>
      <c r="K32" s="20">
        <v>50</v>
      </c>
      <c r="L32" s="16" t="str">
        <f>IF(K32="","",(VLOOKUP(K32,名簿!$A$4:$C$67,2)))</f>
        <v>土田　明憲</v>
      </c>
      <c r="M32" s="11" t="str">
        <f>IF(K32="","","("&amp;VLOOKUP(K32,名簿!$A$4:$C$67,3)&amp;")")</f>
        <v>(秋葉)</v>
      </c>
    </row>
    <row r="33" spans="1:14" s="2" customFormat="1" ht="21" customHeight="1">
      <c r="A33" s="16"/>
      <c r="B33" s="4"/>
      <c r="C33" s="20">
        <v>21</v>
      </c>
      <c r="D33" s="12" t="str">
        <f>IF(C33="","",(VLOOKUP(C33,名簿!$A$4:$C$67,2)))</f>
        <v>熊倉　和也</v>
      </c>
      <c r="E33" s="7" t="str">
        <f>IF(C33="","","("&amp;VLOOKUP(C33,名簿!$A$4:$C$67,3)&amp;")")</f>
        <v>(西)</v>
      </c>
      <c r="F33" s="7"/>
      <c r="G33" s="20">
        <v>33</v>
      </c>
      <c r="H33" s="13" t="str">
        <f>IF(G33="","",(VLOOKUP(G33,名簿!$A$4:$C$67,2)))</f>
        <v>高橋　正明</v>
      </c>
      <c r="I33" s="8" t="str">
        <f>IF(G33="","","("&amp;VLOOKUP(G33,名簿!$A$4:$C$67,3)&amp;")")</f>
        <v>(大島)</v>
      </c>
      <c r="J33" s="8"/>
      <c r="K33" s="20">
        <v>32</v>
      </c>
      <c r="L33" s="16" t="str">
        <f>IF(K33="","",(VLOOKUP(K33,名簿!$A$4:$C$67,2)))</f>
        <v>池田　　誠</v>
      </c>
      <c r="M33" s="11" t="str">
        <f>IF(K33="","","("&amp;VLOOKUP(K33,名簿!$A$4:$C$67,3)&amp;")")</f>
        <v>(関原)</v>
      </c>
    </row>
    <row r="34" spans="1:14" s="2" customFormat="1" ht="7.5" customHeight="1">
      <c r="A34" s="16"/>
      <c r="B34" s="4"/>
      <c r="C34" s="20"/>
      <c r="D34" s="12" t="str">
        <f>IF(C34="","",(VLOOKUP(C34,名簿!$A$4:$C$67,2)))</f>
        <v/>
      </c>
      <c r="E34" s="7" t="str">
        <f>IF(C34="","","("&amp;VLOOKUP(C34,名簿!$A$4:$C$67,3)&amp;")")</f>
        <v/>
      </c>
      <c r="F34" s="7"/>
      <c r="G34" s="20"/>
      <c r="H34" s="13" t="str">
        <f>IF(G34="","",(VLOOKUP(G34,名簿!$A$4:$C$67,2)))</f>
        <v/>
      </c>
      <c r="I34" s="8" t="str">
        <f>IF(G34="","","("&amp;VLOOKUP(G34,名簿!$A$4:$C$67,3)&amp;")")</f>
        <v/>
      </c>
      <c r="J34" s="8"/>
      <c r="K34" s="20"/>
      <c r="L34" s="16" t="str">
        <f>IF(K34="","",(VLOOKUP(K34,名簿!$A$4:$C$67,2)))</f>
        <v/>
      </c>
      <c r="M34" s="11" t="str">
        <f>IF(K34="","","("&amp;VLOOKUP(K34,名簿!$A$4:$C$67,3)&amp;")")</f>
        <v/>
      </c>
    </row>
    <row r="35" spans="1:14" s="2" customFormat="1" ht="21" customHeight="1">
      <c r="A35" s="16" t="s">
        <v>5</v>
      </c>
      <c r="B35" s="4" t="s">
        <v>18</v>
      </c>
      <c r="C35" s="20">
        <v>35</v>
      </c>
      <c r="D35" s="12" t="str">
        <f>IF(C35="","",(VLOOKUP(C35,名簿!$A$4:$C$67,2)))</f>
        <v>沼田　貴光</v>
      </c>
      <c r="E35" s="7" t="str">
        <f>IF(C35="","","("&amp;VLOOKUP(C35,名簿!$A$4:$C$67,3)&amp;")")</f>
        <v>(大島)</v>
      </c>
      <c r="F35" s="7"/>
      <c r="G35" s="20">
        <v>2</v>
      </c>
      <c r="H35" s="13" t="str">
        <f>IF(G35="","",(VLOOKUP(G35,名簿!$A$4:$C$67,2)))</f>
        <v>小杉　　亘</v>
      </c>
      <c r="I35" s="8" t="str">
        <f>IF(G35="","","("&amp;VLOOKUP(G35,名簿!$A$4:$C$67,3)&amp;")")</f>
        <v>(東)</v>
      </c>
      <c r="J35" s="8"/>
      <c r="K35" s="20">
        <v>6</v>
      </c>
      <c r="L35" s="16" t="str">
        <f>IF(K35="","",(VLOOKUP(K35,名簿!$A$4:$C$67,2)))</f>
        <v>本間　利昭</v>
      </c>
      <c r="M35" s="11" t="str">
        <f>IF(K35="","","("&amp;VLOOKUP(K35,名簿!$A$4:$C$67,3)&amp;")")</f>
        <v>(南)</v>
      </c>
    </row>
    <row r="36" spans="1:14" s="2" customFormat="1" ht="21" customHeight="1">
      <c r="A36" s="16" t="s">
        <v>14</v>
      </c>
      <c r="B36" s="4" t="s">
        <v>14</v>
      </c>
      <c r="C36" s="20">
        <v>9</v>
      </c>
      <c r="D36" s="12" t="str">
        <f>IF(C36="","",(VLOOKUP(C36,名簿!$A$4:$C$67,2)))</f>
        <v>石川　智雄</v>
      </c>
      <c r="E36" s="7" t="str">
        <f>IF(C36="","","("&amp;VLOOKUP(C36,名簿!$A$4:$C$67,3)&amp;")")</f>
        <v>(栖吉)</v>
      </c>
      <c r="F36" s="7"/>
      <c r="G36" s="20">
        <v>23</v>
      </c>
      <c r="H36" s="13" t="str">
        <f>IF(G36="","",(VLOOKUP(G36,名簿!$A$4:$C$67,2)))</f>
        <v>桐生　辰宏</v>
      </c>
      <c r="I36" s="8" t="str">
        <f>IF(G36="","","("&amp;VLOOKUP(G36,名簿!$A$4:$C$67,3)&amp;")")</f>
        <v>(江陽)</v>
      </c>
      <c r="J36" s="8"/>
      <c r="K36" s="20">
        <v>47</v>
      </c>
      <c r="L36" s="16" t="str">
        <f>IF(K36="","",(VLOOKUP(K36,名簿!$A$4:$C$67,2)))</f>
        <v>藤井　康治</v>
      </c>
      <c r="M36" s="11" t="str">
        <f>IF(K36="","","("&amp;VLOOKUP(K36,名簿!$A$4:$C$67,3)&amp;")")</f>
        <v>(北辰)</v>
      </c>
      <c r="N36" s="2" t="s">
        <v>14</v>
      </c>
    </row>
    <row r="37" spans="1:14" s="2" customFormat="1" ht="7.5" customHeight="1">
      <c r="A37" s="16"/>
      <c r="B37" s="4"/>
      <c r="C37" s="20"/>
      <c r="D37" s="12" t="str">
        <f>IF(C37="","",(VLOOKUP(C37,名簿!$A$4:$C$67,2)))</f>
        <v/>
      </c>
      <c r="E37" s="7" t="str">
        <f>IF(C37="","","("&amp;VLOOKUP(C37,名簿!$A$4:$C$67,3)&amp;")")</f>
        <v/>
      </c>
      <c r="F37" s="7"/>
      <c r="G37" s="20"/>
      <c r="H37" s="13" t="str">
        <f>IF(G37="","",(VLOOKUP(G37,名簿!$A$4:$C$67,2)))</f>
        <v/>
      </c>
      <c r="I37" s="8" t="str">
        <f>IF(G37="","","("&amp;VLOOKUP(G37,名簿!$A$4:$C$67,3)&amp;")")</f>
        <v/>
      </c>
      <c r="J37" s="8"/>
      <c r="K37" s="20"/>
      <c r="L37" s="16" t="str">
        <f>IF(K37="","",(VLOOKUP(K37,名簿!$A$4:$C$67,2)))</f>
        <v/>
      </c>
      <c r="M37" s="11" t="str">
        <f>IF(K37="","","("&amp;VLOOKUP(K37,名簿!$A$4:$C$67,3)&amp;")")</f>
        <v/>
      </c>
    </row>
    <row r="38" spans="1:14" s="2" customFormat="1" ht="21" customHeight="1">
      <c r="A38" s="16" t="s">
        <v>7</v>
      </c>
      <c r="B38" s="4" t="s">
        <v>18</v>
      </c>
      <c r="C38" s="16">
        <v>10</v>
      </c>
      <c r="D38" s="12" t="str">
        <f>IF(C38="","",(VLOOKUP(C38,名簿!$A$4:$C$67,2)))</f>
        <v>渡邊　貴司</v>
      </c>
      <c r="E38" s="7" t="str">
        <f>IF(C38="","","("&amp;VLOOKUP(C38,名簿!$A$4:$C$67,3)&amp;")")</f>
        <v>(宮内)</v>
      </c>
      <c r="F38" s="7"/>
      <c r="G38" s="16">
        <v>4</v>
      </c>
      <c r="H38" s="13" t="str">
        <f>IF(G38="","",(VLOOKUP(G38,名簿!$A$4:$C$67,2)))</f>
        <v>小柳　翔太</v>
      </c>
      <c r="I38" s="8" t="str">
        <f>IF(G38="","","("&amp;VLOOKUP(G38,名簿!$A$4:$C$67,3)&amp;")")</f>
        <v>(南)</v>
      </c>
      <c r="J38" s="8"/>
      <c r="K38" s="16">
        <v>11</v>
      </c>
      <c r="L38" s="16" t="str">
        <f>IF(K38="","",(VLOOKUP(K38,名簿!$A$4:$C$67,2)))</f>
        <v>田中つかさ</v>
      </c>
      <c r="M38" s="11" t="str">
        <f>IF(K38="","","("&amp;VLOOKUP(K38,名簿!$A$4:$C$67,3)&amp;")")</f>
        <v>(宮内)</v>
      </c>
    </row>
    <row r="39" spans="1:14" s="2" customFormat="1" ht="21" customHeight="1">
      <c r="A39" s="16"/>
      <c r="B39" s="4"/>
      <c r="C39" s="16">
        <v>56</v>
      </c>
      <c r="D39" s="12" t="str">
        <f>IF(C39="","",(VLOOKUP(C39,名簿!$A$4:$C$67,2)))</f>
        <v>小池　寿子</v>
      </c>
      <c r="E39" s="7" t="str">
        <f>IF(C39="","","("&amp;VLOOKUP(C39,名簿!$A$4:$C$67,3)&amp;")")</f>
        <v>(附属長岡)</v>
      </c>
      <c r="F39" s="7"/>
      <c r="G39" s="16">
        <v>41</v>
      </c>
      <c r="H39" s="13" t="str">
        <f>IF(G39="","",(VLOOKUP(G39,名簿!$A$4:$C$67,2)))</f>
        <v>加藤恵美子</v>
      </c>
      <c r="I39" s="8" t="str">
        <f>IF(G39="","","("&amp;VLOOKUP(G39,名簿!$A$4:$C$67,3)&amp;")")</f>
        <v>(中之島)</v>
      </c>
      <c r="J39" s="8"/>
      <c r="K39" s="16">
        <v>44</v>
      </c>
      <c r="L39" s="16" t="str">
        <f>IF(K39="","",(VLOOKUP(K39,名簿!$A$4:$C$67,2)))</f>
        <v>塚本真由美</v>
      </c>
      <c r="M39" s="11" t="str">
        <f>IF(K39="","","("&amp;VLOOKUP(K39,名簿!$A$4:$C$67,3)&amp;")")</f>
        <v>(三島)</v>
      </c>
    </row>
    <row r="40" spans="1:14" s="2" customFormat="1" ht="21" customHeight="1">
      <c r="A40" s="16"/>
      <c r="B40" s="4"/>
      <c r="C40" s="16">
        <v>12</v>
      </c>
      <c r="D40" s="12" t="str">
        <f>IF(C40="","",(VLOOKUP(C40,名簿!$A$4:$C$67,2)))</f>
        <v>田原　成久</v>
      </c>
      <c r="E40" s="7" t="str">
        <f>IF(C40="","","("&amp;VLOOKUP(C40,名簿!$A$4:$C$67,3)&amp;")")</f>
        <v>(宮内)</v>
      </c>
      <c r="F40" s="8"/>
      <c r="G40" s="16">
        <v>13</v>
      </c>
      <c r="H40" s="13" t="str">
        <f>IF(G40="","",(VLOOKUP(G40,名簿!$A$4:$C$67,2)))</f>
        <v>山﨑　好美</v>
      </c>
      <c r="I40" s="8" t="str">
        <f>IF(G40="","","("&amp;VLOOKUP(G40,名簿!$A$4:$C$67,3)&amp;")")</f>
        <v>(宮内)</v>
      </c>
      <c r="J40" s="8"/>
      <c r="K40" s="16">
        <v>27</v>
      </c>
      <c r="L40" s="16" t="str">
        <f>IF(K40="","",(VLOOKUP(K40,名簿!$A$4:$C$67,2)))</f>
        <v>森山　宣子</v>
      </c>
      <c r="M40" s="11" t="str">
        <f>IF(K40="","","("&amp;VLOOKUP(K40,名簿!$A$4:$C$67,3)&amp;")")</f>
        <v>(堤岡)</v>
      </c>
    </row>
    <row r="41" spans="1:14" s="2" customFormat="1" ht="7.5" customHeight="1">
      <c r="A41" s="16"/>
      <c r="B41" s="4"/>
      <c r="C41" s="16"/>
      <c r="D41" s="12" t="str">
        <f>IF(C41="","",(VLOOKUP(C41,名簿!$A$4:$C$67,2)))</f>
        <v/>
      </c>
      <c r="E41" s="7" t="str">
        <f>IF(C41="","","("&amp;VLOOKUP(C41,名簿!$A$4:$C$67,3)&amp;")")</f>
        <v/>
      </c>
      <c r="F41" s="8"/>
      <c r="G41" s="16"/>
      <c r="H41" s="13" t="str">
        <f>IF(G41="","",(VLOOKUP(G41,名簿!$A$4:$C$67,2)))</f>
        <v/>
      </c>
      <c r="I41" s="8" t="str">
        <f>IF(G41="","","("&amp;VLOOKUP(G41,名簿!$A$4:$C$67,3)&amp;")")</f>
        <v/>
      </c>
      <c r="J41" s="8"/>
      <c r="K41" s="16"/>
      <c r="L41" s="16" t="str">
        <f>IF(K41="","",(VLOOKUP(K41,名簿!$A$4:$C$67,2)))</f>
        <v/>
      </c>
      <c r="M41" s="11" t="str">
        <f>IF(K41="","","("&amp;VLOOKUP(K41,名簿!$A$4:$C$67,3)&amp;")")</f>
        <v/>
      </c>
    </row>
    <row r="42" spans="1:14" s="2" customFormat="1" ht="21" customHeight="1">
      <c r="A42" s="16" t="s">
        <v>16</v>
      </c>
      <c r="B42" s="4" t="s">
        <v>18</v>
      </c>
      <c r="C42" s="16">
        <v>1</v>
      </c>
      <c r="D42" s="12" t="str">
        <f>IF(C42="","",(VLOOKUP(C42,名簿!$A$4:$C$67,2)))</f>
        <v>朝倉　　清</v>
      </c>
      <c r="E42" s="7" t="str">
        <f>IF(C42="","","("&amp;VLOOKUP(C42,名簿!$A$4:$C$67,3)&amp;")")</f>
        <v>(東)</v>
      </c>
      <c r="F42" s="8"/>
      <c r="G42" s="16">
        <v>55</v>
      </c>
      <c r="H42" s="13" t="str">
        <f>IF(G42="","",(VLOOKUP(G42,名簿!$A$4:$C$67,2)))</f>
        <v>中林左知男</v>
      </c>
      <c r="I42" s="8" t="str">
        <f>IF(G42="","","("&amp;VLOOKUP(G42,名簿!$A$4:$C$67,3)&amp;")")</f>
        <v>(出雲崎)</v>
      </c>
      <c r="J42" s="8"/>
      <c r="K42" s="16">
        <v>31</v>
      </c>
      <c r="L42" s="16" t="str">
        <f>IF(K42="","",(VLOOKUP(K42,名簿!$A$4:$C$67,2)))</f>
        <v>石坂　初江</v>
      </c>
      <c r="M42" s="11" t="str">
        <f>IF(K42="","","("&amp;VLOOKUP(K42,名簿!$A$4:$C$67,3)&amp;")")</f>
        <v>(太田)</v>
      </c>
    </row>
    <row r="43" spans="1:14" s="2" customFormat="1" ht="7.5" customHeight="1">
      <c r="A43" s="16"/>
      <c r="B43" s="4"/>
      <c r="C43" s="16"/>
      <c r="D43" s="12" t="str">
        <f>IF(C43="","",(VLOOKUP(C43,名簿!$A$4:$C$67,2)))</f>
        <v/>
      </c>
      <c r="E43" s="7" t="str">
        <f>IF(C43="","","("&amp;VLOOKUP(C43,名簿!$A$4:$C$67,3)&amp;")")</f>
        <v/>
      </c>
      <c r="F43" s="8"/>
      <c r="G43" s="16"/>
      <c r="H43" s="13" t="str">
        <f>IF(G43="","",(VLOOKUP(G43,名簿!$A$4:$C$67,2)))</f>
        <v/>
      </c>
      <c r="I43" s="8" t="str">
        <f>IF(G43="","","("&amp;VLOOKUP(G43,名簿!$A$4:$C$67,3)&amp;")")</f>
        <v/>
      </c>
      <c r="J43" s="8"/>
      <c r="K43" s="16"/>
      <c r="L43" s="16" t="str">
        <f>IF(K43="","",(VLOOKUP(K43,名簿!$A$4:$C$67,2)))</f>
        <v/>
      </c>
      <c r="M43" s="11" t="str">
        <f>IF(K43="","","("&amp;VLOOKUP(K43,名簿!$A$4:$C$67,3)&amp;")")</f>
        <v/>
      </c>
    </row>
    <row r="44" spans="1:14" s="2" customFormat="1" ht="21" customHeight="1">
      <c r="A44" s="16" t="s">
        <v>23</v>
      </c>
      <c r="B44" s="4" t="s">
        <v>18</v>
      </c>
      <c r="C44" s="16">
        <v>8</v>
      </c>
      <c r="D44" s="12" t="str">
        <f>IF(C44="","",(VLOOKUP(C44,名簿!$A$4:$C$67,2)))</f>
        <v>山岸　　透</v>
      </c>
      <c r="E44" s="7" t="str">
        <f>IF(C44="","","("&amp;VLOOKUP(C44,名簿!$A$4:$C$67,3)&amp;")")</f>
        <v>(栖吉)</v>
      </c>
      <c r="F44" s="8"/>
      <c r="G44" s="16">
        <v>29</v>
      </c>
      <c r="H44" s="13" t="str">
        <f>IF(G44="","",(VLOOKUP(G44,名簿!$A$4:$C$67,2)))</f>
        <v>棚村　育夫</v>
      </c>
      <c r="I44" s="8" t="str">
        <f>IF(G44="","","("&amp;VLOOKUP(G44,名簿!$A$4:$C$67,3)&amp;")")</f>
        <v>(岡南)</v>
      </c>
      <c r="J44" s="8"/>
      <c r="K44" s="16">
        <v>45</v>
      </c>
      <c r="L44" s="16" t="str">
        <f>IF(K44="","",(VLOOKUP(K44,名簿!$A$4:$C$67,2)))</f>
        <v>小川　就実</v>
      </c>
      <c r="M44" s="11" t="str">
        <f>IF(K44="","","("&amp;VLOOKUP(K44,名簿!$A$4:$C$67,3)&amp;")")</f>
        <v>(山古志)</v>
      </c>
    </row>
    <row r="45" spans="1:14" s="2" customFormat="1" ht="21" customHeight="1">
      <c r="A45" s="16" t="s">
        <v>14</v>
      </c>
      <c r="B45" s="4"/>
      <c r="C45" s="16">
        <v>3</v>
      </c>
      <c r="D45" s="12" t="str">
        <f>IF(C45="","",(VLOOKUP(C45,名簿!$A$4:$C$67,2)))</f>
        <v>堀田　利価</v>
      </c>
      <c r="E45" s="7" t="str">
        <f>IF(C45="","","("&amp;VLOOKUP(C45,名簿!$A$4:$C$67,3)&amp;")")</f>
        <v>(東)</v>
      </c>
      <c r="F45" s="8"/>
      <c r="G45" s="16"/>
      <c r="H45" s="13" t="str">
        <f>IF(G45="","",(VLOOKUP(G45,名簿!$A$4:$C$67,2)))</f>
        <v/>
      </c>
      <c r="I45" s="8" t="str">
        <f>IF(G45="","","("&amp;VLOOKUP(G45,名簿!$A$4:$C$67,3)&amp;")")</f>
        <v/>
      </c>
      <c r="J45" s="8"/>
      <c r="K45" s="16"/>
      <c r="L45" s="16" t="str">
        <f>IF(K45="","",(VLOOKUP(K45,名簿!$A$4:$C$67,2)))</f>
        <v/>
      </c>
      <c r="M45" s="11" t="str">
        <f>IF(K45="","","("&amp;VLOOKUP(K45,名簿!$A$4:$C$67,3)&amp;")")</f>
        <v/>
      </c>
    </row>
    <row r="46" spans="1:14" s="2" customFormat="1" ht="7.5" customHeight="1">
      <c r="A46" s="16"/>
      <c r="B46" s="4"/>
      <c r="C46" s="16"/>
      <c r="D46" s="12" t="str">
        <f>IF(C46="","",(VLOOKUP(C46,名簿!$A$4:$C$67,2)))</f>
        <v/>
      </c>
      <c r="E46" s="7" t="str">
        <f>IF(C46="","","("&amp;VLOOKUP(C46,名簿!$A$4:$C$67,3)&amp;")")</f>
        <v/>
      </c>
      <c r="F46" s="8"/>
      <c r="G46" s="16"/>
      <c r="H46" s="13" t="str">
        <f>IF(G46="","",(VLOOKUP(G46,名簿!$A$4:$C$67,2)))</f>
        <v/>
      </c>
      <c r="I46" s="8" t="str">
        <f>IF(G46="","","("&amp;VLOOKUP(G46,名簿!$A$4:$C$67,3)&amp;")")</f>
        <v/>
      </c>
      <c r="J46" s="8"/>
      <c r="K46" s="16"/>
      <c r="L46" s="16" t="str">
        <f>IF(K46="","",(VLOOKUP(K46,名簿!$A$4:$C$67,2)))</f>
        <v/>
      </c>
      <c r="M46" s="11" t="str">
        <f>IF(K46="","","("&amp;VLOOKUP(K46,名簿!$A$4:$C$67,3)&amp;")")</f>
        <v/>
      </c>
    </row>
    <row r="47" spans="1:14" s="2" customFormat="1" ht="21" customHeight="1">
      <c r="A47" s="22" t="s">
        <v>17</v>
      </c>
      <c r="B47" s="4"/>
      <c r="C47" s="16">
        <v>26</v>
      </c>
      <c r="D47" s="12" t="str">
        <f>IF(C47="","",(VLOOKUP(C47,名簿!$A$4:$C$67,2)))</f>
        <v>大西　真哉</v>
      </c>
      <c r="E47" s="7" t="str">
        <f>IF(C47="","","("&amp;VLOOKUP(C47,名簿!$A$4:$C$67,3)&amp;")")</f>
        <v>(堤岡)</v>
      </c>
      <c r="F47" s="8"/>
      <c r="G47" s="16"/>
      <c r="H47" s="13" t="str">
        <f>IF(G47="","",(VLOOKUP(G47,名簿!$A$4:$C$67,2)))</f>
        <v/>
      </c>
      <c r="I47" s="8" t="str">
        <f>IF(G47="","","("&amp;VLOOKUP(G47,名簿!$A$4:$C$67,3)&amp;")")</f>
        <v/>
      </c>
      <c r="J47" s="8"/>
      <c r="K47" s="16"/>
      <c r="L47" s="16" t="str">
        <f>IF(K47="","",(VLOOKUP(K47,名簿!$A$4:$C$67,2)))</f>
        <v/>
      </c>
      <c r="M47" s="11" t="str">
        <f>IF(K47="","","("&amp;VLOOKUP(K47,名簿!$A$4:$C$67,3)&amp;")")</f>
        <v/>
      </c>
    </row>
    <row r="48" spans="1:14" s="2" customFormat="1" ht="7.5" customHeight="1">
      <c r="A48" s="16"/>
      <c r="B48" s="4"/>
      <c r="C48" s="16"/>
      <c r="D48" s="12" t="str">
        <f>IF(C48="","",(VLOOKUP(C48,名簿!$A$4:$C$67,2)))</f>
        <v/>
      </c>
      <c r="E48" s="7" t="str">
        <f>IF(C48="","","("&amp;VLOOKUP(C48,名簿!$A$4:$C$67,3)&amp;")")</f>
        <v/>
      </c>
      <c r="F48" s="8"/>
      <c r="G48" s="16"/>
      <c r="H48" s="13" t="str">
        <f>IF(G48="","",(VLOOKUP(G48,名簿!$A$4:$C$67,2)))</f>
        <v/>
      </c>
      <c r="I48" s="8" t="str">
        <f>IF(G48="","","("&amp;VLOOKUP(G48,名簿!$A$4:$C$67,3)&amp;")")</f>
        <v/>
      </c>
      <c r="J48" s="8"/>
      <c r="K48" s="16"/>
      <c r="L48" s="16" t="str">
        <f>IF(K48="","",(VLOOKUP(K48,名簿!$A$4:$C$67,2)))</f>
        <v/>
      </c>
      <c r="M48" s="11" t="str">
        <f>IF(K48="","","("&amp;VLOOKUP(K48,名簿!$A$4:$C$67,3)&amp;")")</f>
        <v/>
      </c>
    </row>
    <row r="49" spans="1:13" s="2" customFormat="1" ht="21" customHeight="1">
      <c r="A49" s="16" t="s">
        <v>21</v>
      </c>
      <c r="B49" s="4" t="s">
        <v>20</v>
      </c>
      <c r="C49" s="16">
        <v>24</v>
      </c>
      <c r="D49" s="12" t="str">
        <f>IF(C49="","",(VLOOKUP(C49,名簿!$A$4:$C$67,2)))</f>
        <v>前田　菖子</v>
      </c>
      <c r="E49" s="7" t="str">
        <f>IF(C49="","","("&amp;VLOOKUP(C49,名簿!$A$4:$C$67,3)&amp;")")</f>
        <v>(江陽)</v>
      </c>
      <c r="F49" s="8"/>
      <c r="G49" s="16">
        <v>17</v>
      </c>
      <c r="H49" s="13" t="str">
        <f>IF(G49="","",(VLOOKUP(G49,名簿!$A$4:$C$67,2)))</f>
        <v>三上　　豊</v>
      </c>
      <c r="I49" s="8" t="str">
        <f>IF(G49="","","("&amp;VLOOKUP(G49,名簿!$A$4:$C$67,3)&amp;")")</f>
        <v>(東北)</v>
      </c>
      <c r="J49" s="8"/>
      <c r="K49" s="16">
        <v>18</v>
      </c>
      <c r="L49" s="16" t="str">
        <f>IF(K49="","",(VLOOKUP(K49,名簿!$A$4:$C$67,2)))</f>
        <v>長谷川信之</v>
      </c>
      <c r="M49" s="11" t="str">
        <f>IF(K49="","","("&amp;VLOOKUP(K49,名簿!$A$4:$C$67,3)&amp;")")</f>
        <v>(東北)</v>
      </c>
    </row>
    <row r="50" spans="1:13" s="2" customFormat="1" ht="7.5" customHeight="1">
      <c r="A50" s="16"/>
      <c r="B50" s="4"/>
      <c r="C50" s="16"/>
      <c r="D50" s="12" t="str">
        <f>IF(C50="","",(VLOOKUP(C50,名簿!$A$4:$C$67,2)))</f>
        <v/>
      </c>
      <c r="E50" s="7" t="str">
        <f>IF(C50="","","("&amp;VLOOKUP(C50,名簿!$A$4:$C$67,3)&amp;")")</f>
        <v/>
      </c>
      <c r="F50" s="8"/>
      <c r="G50" s="16"/>
      <c r="H50" s="13" t="str">
        <f>IF(G50="","",(VLOOKUP(G50,名簿!$A$4:$C$67,2)))</f>
        <v/>
      </c>
      <c r="I50" s="8" t="str">
        <f>IF(G50="","","("&amp;VLOOKUP(G50,名簿!$A$4:$C$67,3)&amp;")")</f>
        <v/>
      </c>
      <c r="J50" s="8"/>
      <c r="K50" s="16"/>
      <c r="L50" s="16" t="str">
        <f>IF(K50="","",(VLOOKUP(K50,名簿!$A$4:$C$67,2)))</f>
        <v/>
      </c>
      <c r="M50" s="11" t="str">
        <f>IF(K50="","","("&amp;VLOOKUP(K50,名簿!$A$4:$C$67,3)&amp;")")</f>
        <v/>
      </c>
    </row>
    <row r="51" spans="1:13" s="2" customFormat="1" ht="21" customHeight="1">
      <c r="A51" s="16" t="s">
        <v>22</v>
      </c>
      <c r="B51" s="4"/>
      <c r="C51" s="16">
        <v>59</v>
      </c>
      <c r="D51" s="12" t="str">
        <f>IF(C51="","",(VLOOKUP(C51,名簿!$A$4:$C$67,2)))</f>
        <v>大津　真由美</v>
      </c>
      <c r="E51" s="7" t="str">
        <f>IF(C51="","","("&amp;VLOOKUP(C51,名簿!$A$4:$C$67,3)&amp;")")</f>
        <v>(堤岡)</v>
      </c>
      <c r="F51" s="8"/>
      <c r="G51" s="16"/>
      <c r="H51" s="13" t="str">
        <f>IF(G51="","",(VLOOKUP(G51,名簿!$A$4:$C$67,2)))</f>
        <v/>
      </c>
      <c r="I51" s="8" t="str">
        <f>IF(G51="","","("&amp;VLOOKUP(G51,名簿!$A$4:$C$67,3)&amp;")")</f>
        <v/>
      </c>
      <c r="J51" s="8"/>
      <c r="K51" s="16"/>
      <c r="L51" s="16" t="str">
        <f>IF(K51="","",(VLOOKUP(K51,名簿!$A$4:$C$67,2)))</f>
        <v/>
      </c>
      <c r="M51" s="11" t="str">
        <f>IF(K51="","","("&amp;VLOOKUP(K51,名簿!$A$4:$C$67,3)&amp;")")</f>
        <v/>
      </c>
    </row>
    <row r="52" spans="1:13" ht="7.5" customHeight="1">
      <c r="A52" s="23"/>
      <c r="D52" s="18"/>
      <c r="H52" s="18"/>
    </row>
    <row r="53" spans="1:13" ht="20.25" customHeight="1">
      <c r="A53" s="16" t="s">
        <v>158</v>
      </c>
      <c r="D53" s="56" t="s">
        <v>38</v>
      </c>
      <c r="E53" s="57" t="s">
        <v>39</v>
      </c>
      <c r="F53" s="55">
        <v>4</v>
      </c>
      <c r="G53" s="70"/>
      <c r="H53" s="56" t="s">
        <v>61</v>
      </c>
      <c r="I53" s="63" t="s">
        <v>57</v>
      </c>
      <c r="J53" s="55">
        <v>4</v>
      </c>
      <c r="K53" s="1"/>
    </row>
    <row r="54" spans="1:13" ht="20.25" customHeight="1">
      <c r="A54" s="23"/>
      <c r="D54" s="56" t="s">
        <v>42</v>
      </c>
      <c r="E54" s="57" t="s">
        <v>39</v>
      </c>
      <c r="F54" s="55">
        <v>2</v>
      </c>
      <c r="G54" s="70"/>
      <c r="H54" s="73" t="s">
        <v>40</v>
      </c>
      <c r="I54" s="64" t="s">
        <v>41</v>
      </c>
      <c r="J54" s="66">
        <v>6</v>
      </c>
      <c r="K54" s="1"/>
    </row>
    <row r="55" spans="1:13" ht="20.25" customHeight="1">
      <c r="A55" s="23"/>
      <c r="D55" s="56" t="s">
        <v>44</v>
      </c>
      <c r="E55" s="57" t="s">
        <v>45</v>
      </c>
      <c r="F55" s="55">
        <v>4</v>
      </c>
      <c r="G55" s="70"/>
      <c r="H55" s="74"/>
      <c r="I55" s="65" t="s">
        <v>65</v>
      </c>
      <c r="J55" s="67">
        <v>4</v>
      </c>
      <c r="K55" s="1"/>
    </row>
    <row r="56" spans="1:13" ht="20.25" customHeight="1">
      <c r="A56" s="23"/>
      <c r="D56" s="56" t="s">
        <v>48</v>
      </c>
      <c r="E56" s="57" t="s">
        <v>49</v>
      </c>
      <c r="F56" s="55">
        <v>4</v>
      </c>
      <c r="G56" s="70"/>
      <c r="H56" s="56" t="s">
        <v>46</v>
      </c>
      <c r="I56" s="62" t="s">
        <v>47</v>
      </c>
      <c r="J56" s="55">
        <v>4</v>
      </c>
      <c r="K56" s="1"/>
    </row>
    <row r="57" spans="1:13" ht="20.25" customHeight="1">
      <c r="A57" s="23"/>
      <c r="D57" s="56" t="s">
        <v>51</v>
      </c>
      <c r="E57" s="57" t="s">
        <v>43</v>
      </c>
      <c r="F57" s="55">
        <v>6</v>
      </c>
      <c r="G57" s="70"/>
      <c r="H57" s="56" t="s">
        <v>52</v>
      </c>
      <c r="I57" s="62" t="s">
        <v>50</v>
      </c>
      <c r="J57" s="55">
        <v>4</v>
      </c>
      <c r="K57" s="1"/>
    </row>
    <row r="58" spans="1:13" ht="20.25" customHeight="1">
      <c r="A58" s="23"/>
      <c r="D58" s="76" t="s">
        <v>53</v>
      </c>
      <c r="E58" s="60" t="s">
        <v>45</v>
      </c>
      <c r="F58" s="61">
        <v>4</v>
      </c>
      <c r="G58" s="70"/>
      <c r="H58" s="73" t="s">
        <v>54</v>
      </c>
      <c r="I58" s="64" t="s">
        <v>55</v>
      </c>
      <c r="J58" s="66">
        <v>8</v>
      </c>
      <c r="K58" s="1"/>
    </row>
    <row r="59" spans="1:13" ht="20.25" customHeight="1">
      <c r="A59" s="23"/>
      <c r="D59" s="77"/>
      <c r="E59" s="58" t="s">
        <v>56</v>
      </c>
      <c r="F59" s="59">
        <v>4</v>
      </c>
      <c r="G59" s="70"/>
      <c r="H59" s="75"/>
      <c r="I59" s="69" t="s">
        <v>57</v>
      </c>
      <c r="J59" s="68">
        <v>8</v>
      </c>
      <c r="K59" s="1"/>
    </row>
    <row r="60" spans="1:13" ht="20.25" customHeight="1">
      <c r="A60" s="23"/>
      <c r="D60" s="73" t="s">
        <v>58</v>
      </c>
      <c r="E60" s="60" t="s">
        <v>59</v>
      </c>
      <c r="F60" s="61">
        <v>4</v>
      </c>
      <c r="G60" s="70"/>
      <c r="H60" s="75"/>
      <c r="I60" s="69" t="s">
        <v>60</v>
      </c>
      <c r="J60" s="68">
        <v>8</v>
      </c>
      <c r="K60" s="1"/>
    </row>
    <row r="61" spans="1:13" ht="20.25" customHeight="1">
      <c r="D61" s="74"/>
      <c r="E61" s="58" t="s">
        <v>64</v>
      </c>
      <c r="F61" s="59">
        <v>4</v>
      </c>
      <c r="G61" s="70"/>
      <c r="H61" s="74"/>
      <c r="I61" s="65" t="s">
        <v>62</v>
      </c>
      <c r="J61" s="67">
        <v>8</v>
      </c>
      <c r="K61" s="1"/>
    </row>
  </sheetData>
  <mergeCells count="6">
    <mergeCell ref="A2:M2"/>
    <mergeCell ref="A1:M1"/>
    <mergeCell ref="D60:D61"/>
    <mergeCell ref="H54:H55"/>
    <mergeCell ref="H58:H61"/>
    <mergeCell ref="D58:D59"/>
  </mergeCells>
  <phoneticPr fontId="1"/>
  <pageMargins left="1.1399999999999999" right="0.35433070866141736" top="0.35" bottom="0.17" header="0.51181102362204722" footer="0.2"/>
  <pageSetup paperSize="9" scale="86" orientation="portrait" r:id="rId1"/>
  <headerFooter alignWithMargins="0"/>
  <rowBreaks count="1" manualBreakCount="1">
    <brk id="6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名簿</vt:lpstr>
      <vt:lpstr>29新人競技役員</vt:lpstr>
      <vt:lpstr>Sheet1</vt:lpstr>
      <vt:lpstr>'29新人競技役員'!Print_Area</vt:lpstr>
      <vt:lpstr>名簿!Print_Area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南雲　真一</dc:creator>
  <cp:lastModifiedBy>10830004</cp:lastModifiedBy>
  <cp:lastPrinted>2017-09-13T08:23:21Z</cp:lastPrinted>
  <dcterms:created xsi:type="dcterms:W3CDTF">2002-05-29T14:23:14Z</dcterms:created>
  <dcterms:modified xsi:type="dcterms:W3CDTF">2017-09-18T04:21:07Z</dcterms:modified>
</cp:coreProperties>
</file>