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大会・記録会関係\H31年度大会・記録会\09スプリント記録会\競技役員編成\"/>
    </mc:Choice>
  </mc:AlternateContent>
  <bookViews>
    <workbookView xWindow="9552" yWindow="-12" windowWidth="9600" windowHeight="8988"/>
  </bookViews>
  <sheets>
    <sheet name="競技役員" sheetId="4" r:id="rId1"/>
    <sheet name="補助役員" sheetId="5" r:id="rId2"/>
    <sheet name="一覧表" sheetId="1" r:id="rId3"/>
    <sheet name="Sheet3" sheetId="3" r:id="rId4"/>
  </sheets>
  <definedNames>
    <definedName name="_xlnm._FilterDatabase" localSheetId="2" hidden="1">一覧表!$A$1:$D$79</definedName>
    <definedName name="_xlnm.Print_Area" localSheetId="0">競技役員!$A$1:$M$32</definedName>
    <definedName name="_xlnm.Print_Area" localSheetId="1">補助役員!$A$1:$G$19</definedName>
  </definedNames>
  <calcPr calcId="152511"/>
</workbook>
</file>

<file path=xl/calcChain.xml><?xml version="1.0" encoding="utf-8"?>
<calcChain xmlns="http://schemas.openxmlformats.org/spreadsheetml/2006/main">
  <c r="E7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K31" i="4" s="1"/>
  <c r="H32" i="4"/>
  <c r="K32" i="4" s="1"/>
  <c r="H3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3" i="4"/>
  <c r="E4" i="4"/>
  <c r="E5" i="4"/>
  <c r="E6" i="4"/>
  <c r="D6" i="4" l="1"/>
  <c r="J17" i="4" l="1"/>
  <c r="J16" i="4"/>
  <c r="G17" i="4"/>
  <c r="D17" i="4"/>
  <c r="G16" i="4" l="1"/>
  <c r="D8" i="4"/>
  <c r="M31" i="4"/>
  <c r="D31" i="4"/>
  <c r="M30" i="4"/>
  <c r="J30" i="4"/>
  <c r="G30" i="4"/>
  <c r="D30" i="4"/>
  <c r="M29" i="4"/>
  <c r="J29" i="4"/>
  <c r="G29" i="4"/>
  <c r="D29" i="4"/>
  <c r="M28" i="4"/>
  <c r="J28" i="4"/>
  <c r="G28" i="4"/>
  <c r="D28" i="4"/>
  <c r="M27" i="4"/>
  <c r="J27" i="4"/>
  <c r="G27" i="4"/>
  <c r="D27" i="4"/>
  <c r="M26" i="4"/>
  <c r="J26" i="4"/>
  <c r="G26" i="4"/>
  <c r="D26" i="4"/>
  <c r="M25" i="4"/>
  <c r="J25" i="4"/>
  <c r="G25" i="4"/>
  <c r="D25" i="4"/>
  <c r="M24" i="4"/>
  <c r="J24" i="4"/>
  <c r="G24" i="4"/>
  <c r="D24" i="4"/>
  <c r="M23" i="4"/>
  <c r="J23" i="4"/>
  <c r="G23" i="4"/>
  <c r="D23" i="4"/>
  <c r="M22" i="4"/>
  <c r="J22" i="4"/>
  <c r="G22" i="4"/>
  <c r="D22" i="4"/>
  <c r="M21" i="4"/>
  <c r="J21" i="4"/>
  <c r="G21" i="4"/>
  <c r="D21" i="4"/>
  <c r="M20" i="4"/>
  <c r="J20" i="4"/>
  <c r="G20" i="4"/>
  <c r="D20" i="4"/>
  <c r="M19" i="4"/>
  <c r="J19" i="4"/>
  <c r="G19" i="4"/>
  <c r="D19" i="4"/>
  <c r="D10" i="4"/>
  <c r="G10" i="4"/>
  <c r="J10" i="4"/>
  <c r="D15" i="4"/>
  <c r="D16" i="4"/>
  <c r="E8" i="4"/>
  <c r="G15" i="4"/>
  <c r="J15" i="4"/>
  <c r="M16" i="4"/>
  <c r="M17" i="4"/>
  <c r="M18" i="4"/>
  <c r="D18" i="4"/>
  <c r="G18" i="4"/>
  <c r="J18" i="4"/>
  <c r="E31" i="4"/>
  <c r="D5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M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M15" i="4"/>
  <c r="J14" i="4"/>
  <c r="G14" i="4"/>
  <c r="D14" i="4"/>
  <c r="N14" i="4"/>
  <c r="M14" i="4"/>
  <c r="J13" i="4"/>
  <c r="G13" i="4"/>
  <c r="D13" i="4"/>
  <c r="N13" i="4"/>
  <c r="M13" i="4"/>
  <c r="J12" i="4"/>
  <c r="G12" i="4"/>
  <c r="D12" i="4"/>
  <c r="N12" i="4"/>
  <c r="M12" i="4"/>
  <c r="J11" i="4"/>
  <c r="G11" i="4"/>
  <c r="D11" i="4"/>
  <c r="N11" i="4"/>
  <c r="M11" i="4"/>
  <c r="N10" i="4"/>
  <c r="M10" i="4"/>
  <c r="J9" i="4"/>
  <c r="G9" i="4"/>
  <c r="D9" i="4"/>
  <c r="N9" i="4"/>
  <c r="M9" i="4"/>
  <c r="J8" i="4"/>
  <c r="G8" i="4"/>
  <c r="N8" i="4"/>
  <c r="M8" i="4"/>
  <c r="N7" i="4"/>
  <c r="M7" i="4"/>
  <c r="J7" i="4"/>
  <c r="D7" i="4"/>
  <c r="N6" i="4"/>
  <c r="M6" i="4"/>
  <c r="J6" i="4"/>
  <c r="G6" i="4"/>
  <c r="N4" i="4"/>
  <c r="M4" i="4"/>
  <c r="J4" i="4"/>
  <c r="G4" i="4"/>
  <c r="D4" i="4"/>
  <c r="N3" i="4"/>
  <c r="M3" i="4"/>
  <c r="J3" i="4"/>
  <c r="G3" i="4"/>
  <c r="D3" i="4"/>
  <c r="R75" i="4" l="1"/>
  <c r="R3" i="4" l="1"/>
  <c r="R50" i="4"/>
  <c r="R38" i="4"/>
  <c r="R59" i="4"/>
  <c r="R8" i="4"/>
  <c r="R4" i="4"/>
  <c r="R22" i="4"/>
  <c r="R12" i="4"/>
  <c r="R57" i="4"/>
  <c r="R79" i="4"/>
  <c r="R52" i="4"/>
  <c r="R55" i="4"/>
  <c r="R24" i="4"/>
  <c r="R39" i="4"/>
  <c r="R48" i="4"/>
  <c r="R66" i="4"/>
  <c r="R37" i="4"/>
  <c r="R51" i="4"/>
  <c r="R72" i="4"/>
  <c r="R41" i="4"/>
  <c r="R61" i="4"/>
  <c r="R15" i="4"/>
  <c r="R64" i="4"/>
  <c r="R62" i="4"/>
  <c r="R30" i="4"/>
  <c r="R85" i="4"/>
  <c r="R81" i="4"/>
  <c r="R42" i="4"/>
  <c r="R47" i="4"/>
  <c r="R23" i="4"/>
  <c r="R84" i="4"/>
  <c r="R63" i="4"/>
  <c r="R29" i="4"/>
  <c r="R5" i="4"/>
  <c r="R71" i="4"/>
  <c r="R73" i="4"/>
  <c r="R77" i="4"/>
  <c r="R10" i="4"/>
  <c r="R54" i="4"/>
  <c r="R20" i="4"/>
  <c r="R56" i="4"/>
  <c r="R68" i="4"/>
  <c r="R18" i="4"/>
  <c r="R16" i="4"/>
  <c r="R28" i="4"/>
  <c r="R43" i="4"/>
  <c r="R67" i="4"/>
  <c r="R78" i="4"/>
  <c r="R76" i="4"/>
  <c r="R65" i="4"/>
  <c r="R40" i="4"/>
  <c r="R70" i="4"/>
  <c r="R46" i="4"/>
  <c r="R21" i="4"/>
  <c r="R27" i="4"/>
  <c r="R82" i="4"/>
  <c r="R25" i="4"/>
  <c r="R13" i="4"/>
  <c r="R14" i="4"/>
  <c r="R60" i="4"/>
  <c r="R17" i="4"/>
  <c r="R44" i="4"/>
  <c r="R58" i="4"/>
  <c r="R49" i="4"/>
  <c r="R26" i="4"/>
  <c r="R11" i="4"/>
  <c r="R74" i="4"/>
  <c r="R45" i="4"/>
  <c r="R36" i="4"/>
  <c r="R34" i="4"/>
  <c r="R19" i="4"/>
  <c r="R31" i="4"/>
  <c r="R7" i="4"/>
  <c r="R69" i="4"/>
  <c r="R33" i="4"/>
  <c r="R9" i="4"/>
  <c r="R83" i="4"/>
  <c r="R6" i="4"/>
  <c r="R32" i="4"/>
  <c r="R53" i="4"/>
  <c r="R80" i="4"/>
  <c r="R35" i="4"/>
</calcChain>
</file>

<file path=xl/sharedStrings.xml><?xml version="1.0" encoding="utf-8"?>
<sst xmlns="http://schemas.openxmlformats.org/spreadsheetml/2006/main" count="298" uniqueCount="143">
  <si>
    <t>氏名</t>
    <rPh sb="0" eb="2">
      <t>シメイ</t>
    </rPh>
    <phoneticPr fontId="1"/>
  </si>
  <si>
    <t>所属</t>
    <rPh sb="0" eb="2">
      <t>ショゾク</t>
    </rPh>
    <phoneticPr fontId="1"/>
  </si>
  <si>
    <t>総務</t>
    <rPh sb="0" eb="2">
      <t>ソウム</t>
    </rPh>
    <phoneticPr fontId="2"/>
  </si>
  <si>
    <t>技術総務</t>
    <rPh sb="0" eb="2">
      <t>ギジュツ</t>
    </rPh>
    <rPh sb="2" eb="4">
      <t>ソウム</t>
    </rPh>
    <phoneticPr fontId="2"/>
  </si>
  <si>
    <t>総務員</t>
    <rPh sb="0" eb="2">
      <t>ソウム</t>
    </rPh>
    <rPh sb="2" eb="3">
      <t>イン</t>
    </rPh>
    <phoneticPr fontId="2"/>
  </si>
  <si>
    <t>審判長</t>
    <rPh sb="0" eb="3">
      <t>シンパンチョウ</t>
    </rPh>
    <phoneticPr fontId="2"/>
  </si>
  <si>
    <t>投擲審判員</t>
    <rPh sb="0" eb="2">
      <t>トウテキ</t>
    </rPh>
    <rPh sb="2" eb="4">
      <t>シンパン</t>
    </rPh>
    <rPh sb="4" eb="5">
      <t>イン</t>
    </rPh>
    <phoneticPr fontId="2"/>
  </si>
  <si>
    <t>監察員</t>
    <rPh sb="0" eb="2">
      <t>カンサツ</t>
    </rPh>
    <rPh sb="2" eb="3">
      <t>イン</t>
    </rPh>
    <phoneticPr fontId="2"/>
  </si>
  <si>
    <t>写真判定員</t>
    <rPh sb="0" eb="2">
      <t>シャシン</t>
    </rPh>
    <rPh sb="2" eb="4">
      <t>ハンテイ</t>
    </rPh>
    <rPh sb="4" eb="5">
      <t>イン</t>
    </rPh>
    <phoneticPr fontId="2"/>
  </si>
  <si>
    <t>スターター</t>
    <phoneticPr fontId="2"/>
  </si>
  <si>
    <t>出発係</t>
    <rPh sb="0" eb="2">
      <t>シュッパツ</t>
    </rPh>
    <rPh sb="2" eb="3">
      <t>カカ</t>
    </rPh>
    <phoneticPr fontId="2"/>
  </si>
  <si>
    <t>情報処理員</t>
    <rPh sb="0" eb="2">
      <t>ジョウホウ</t>
    </rPh>
    <rPh sb="2" eb="4">
      <t>ショリ</t>
    </rPh>
    <rPh sb="4" eb="5">
      <t>イン</t>
    </rPh>
    <phoneticPr fontId="2"/>
  </si>
  <si>
    <t>風力計測員</t>
    <rPh sb="0" eb="2">
      <t>フウリョク</t>
    </rPh>
    <rPh sb="2" eb="4">
      <t>ケイソク</t>
    </rPh>
    <rPh sb="4" eb="5">
      <t>イン</t>
    </rPh>
    <phoneticPr fontId="2"/>
  </si>
  <si>
    <t>アナウンサー</t>
    <phoneticPr fontId="2"/>
  </si>
  <si>
    <t>用器具係</t>
    <rPh sb="0" eb="1">
      <t>ヨウ</t>
    </rPh>
    <rPh sb="1" eb="3">
      <t>キグ</t>
    </rPh>
    <rPh sb="3" eb="4">
      <t>カカ</t>
    </rPh>
    <phoneticPr fontId="2"/>
  </si>
  <si>
    <t>補助員係</t>
    <rPh sb="0" eb="3">
      <t>ホジョイン</t>
    </rPh>
    <rPh sb="3" eb="4">
      <t>カカリ</t>
    </rPh>
    <phoneticPr fontId="2"/>
  </si>
  <si>
    <t>出発</t>
    <rPh sb="0" eb="2">
      <t>シュッパツ</t>
    </rPh>
    <phoneticPr fontId="2"/>
  </si>
  <si>
    <t>用器具</t>
    <rPh sb="0" eb="1">
      <t>ヨウ</t>
    </rPh>
    <rPh sb="1" eb="3">
      <t>キグ</t>
    </rPh>
    <phoneticPr fontId="2"/>
  </si>
  <si>
    <t>写真判定</t>
    <rPh sb="0" eb="2">
      <t>シャシン</t>
    </rPh>
    <rPh sb="2" eb="4">
      <t>ハンテイ</t>
    </rPh>
    <phoneticPr fontId="2"/>
  </si>
  <si>
    <t>風力</t>
    <rPh sb="0" eb="2">
      <t>フウリョク</t>
    </rPh>
    <phoneticPr fontId="2"/>
  </si>
  <si>
    <t>走幅跳</t>
    <rPh sb="0" eb="3">
      <t>ハ</t>
    </rPh>
    <phoneticPr fontId="2"/>
  </si>
  <si>
    <t>砲丸投</t>
    <rPh sb="0" eb="2">
      <t>ホウガン</t>
    </rPh>
    <rPh sb="2" eb="3">
      <t>ナ</t>
    </rPh>
    <phoneticPr fontId="2"/>
  </si>
  <si>
    <t>東北</t>
    <rPh sb="0" eb="2">
      <t>トウホク</t>
    </rPh>
    <phoneticPr fontId="2"/>
  </si>
  <si>
    <t>走高跳</t>
    <rPh sb="0" eb="1">
      <t>ハシ</t>
    </rPh>
    <rPh sb="1" eb="3">
      <t>タカト</t>
    </rPh>
    <phoneticPr fontId="2"/>
  </si>
  <si>
    <t>受付</t>
    <rPh sb="0" eb="2">
      <t>ウケツケ</t>
    </rPh>
    <phoneticPr fontId="2"/>
  </si>
  <si>
    <t>情報処理</t>
    <rPh sb="0" eb="2">
      <t>ジョウホウ</t>
    </rPh>
    <rPh sb="2" eb="4">
      <t>ショリ</t>
    </rPh>
    <phoneticPr fontId="2"/>
  </si>
  <si>
    <t>○</t>
    <phoneticPr fontId="2"/>
  </si>
  <si>
    <t>跳躍審判員</t>
    <rPh sb="0" eb="2">
      <t>チョウヤク</t>
    </rPh>
    <rPh sb="2" eb="5">
      <t>シンパンイン</t>
    </rPh>
    <phoneticPr fontId="2"/>
  </si>
  <si>
    <t>南</t>
    <rPh sb="0" eb="1">
      <t>ミナミ</t>
    </rPh>
    <phoneticPr fontId="2"/>
  </si>
  <si>
    <t>西</t>
    <rPh sb="0" eb="1">
      <t>ニシ</t>
    </rPh>
    <phoneticPr fontId="2"/>
  </si>
  <si>
    <t>スターター</t>
    <phoneticPr fontId="2"/>
  </si>
  <si>
    <t>アナウンサー</t>
    <phoneticPr fontId="2"/>
  </si>
  <si>
    <r>
      <t xml:space="preserve">　　　　　　競技補助役員 </t>
    </r>
    <r>
      <rPr>
        <sz val="6"/>
        <rFont val="HG丸ｺﾞｼｯｸM-PRO"/>
        <family val="3"/>
        <charset val="128"/>
      </rPr>
      <t>*ハードルの出し入れは手の空いている全選手で行う</t>
    </r>
    <rPh sb="6" eb="8">
      <t>キョウギ</t>
    </rPh>
    <rPh sb="8" eb="10">
      <t>ホジョ</t>
    </rPh>
    <rPh sb="10" eb="12">
      <t>ヤクイン</t>
    </rPh>
    <rPh sb="19" eb="20">
      <t>ダ</t>
    </rPh>
    <rPh sb="21" eb="22">
      <t>イ</t>
    </rPh>
    <rPh sb="24" eb="25">
      <t>テ</t>
    </rPh>
    <rPh sb="26" eb="27">
      <t>ア</t>
    </rPh>
    <rPh sb="31" eb="34">
      <t>ゼンセンシュ</t>
    </rPh>
    <rPh sb="35" eb="36">
      <t>オコナ</t>
    </rPh>
    <phoneticPr fontId="2"/>
  </si>
  <si>
    <t>ＮＯ</t>
    <phoneticPr fontId="1"/>
  </si>
  <si>
    <t>監察</t>
    <rPh sb="0" eb="2">
      <t>カンサツ</t>
    </rPh>
    <phoneticPr fontId="2"/>
  </si>
  <si>
    <t>旭岡</t>
    <rPh sb="0" eb="2">
      <t>アサヒオカ</t>
    </rPh>
    <phoneticPr fontId="2"/>
  </si>
  <si>
    <t>大島</t>
    <rPh sb="0" eb="2">
      <t>オオジマ</t>
    </rPh>
    <phoneticPr fontId="2"/>
  </si>
  <si>
    <t>栖吉</t>
    <rPh sb="0" eb="2">
      <t>スヨシ</t>
    </rPh>
    <phoneticPr fontId="2"/>
  </si>
  <si>
    <t>矢木　博義</t>
  </si>
  <si>
    <t>〇</t>
    <phoneticPr fontId="2"/>
  </si>
  <si>
    <t>〇</t>
    <phoneticPr fontId="2"/>
  </si>
  <si>
    <t>走幅跳</t>
    <rPh sb="0" eb="1">
      <t>ハシ</t>
    </rPh>
    <rPh sb="1" eb="3">
      <t>ハバトビ</t>
    </rPh>
    <phoneticPr fontId="2"/>
  </si>
  <si>
    <t>東</t>
    <rPh sb="0" eb="1">
      <t>ヒガシ</t>
    </rPh>
    <phoneticPr fontId="2"/>
  </si>
  <si>
    <t>栄</t>
    <rPh sb="0" eb="1">
      <t>サカエ</t>
    </rPh>
    <phoneticPr fontId="2"/>
  </si>
  <si>
    <t>宮内</t>
    <rPh sb="0" eb="2">
      <t>ミヤウチ</t>
    </rPh>
    <phoneticPr fontId="2"/>
  </si>
  <si>
    <t>原　由紀</t>
  </si>
  <si>
    <t>渡邊　貴司</t>
  </si>
  <si>
    <t>田中　つかさ</t>
  </si>
  <si>
    <t>蕪木　政典</t>
  </si>
  <si>
    <t>柏崎･鏡が沖中</t>
  </si>
  <si>
    <t>柏崎･柏崎翔洋中等(中)</t>
  </si>
  <si>
    <t>長岡･東中</t>
  </si>
  <si>
    <t>長岡･南中</t>
  </si>
  <si>
    <t>長岡･栖吉中</t>
  </si>
  <si>
    <t>長岡･宮内中</t>
  </si>
  <si>
    <t>長岡･東北中</t>
  </si>
  <si>
    <t>長岡･西中</t>
  </si>
  <si>
    <t>長岡･岡南中</t>
  </si>
  <si>
    <t>長岡･大島中</t>
  </si>
  <si>
    <t>長岡･旭岡中</t>
  </si>
  <si>
    <t>長岡･中之島中</t>
  </si>
  <si>
    <t>三条･第四中</t>
  </si>
  <si>
    <t>加茂･葵中</t>
  </si>
  <si>
    <t>見附･見附中</t>
  </si>
  <si>
    <t>見附･南中</t>
  </si>
  <si>
    <t>燕･分水中</t>
  </si>
  <si>
    <t>アナウンサー</t>
  </si>
  <si>
    <t>跳躍</t>
  </si>
  <si>
    <t>記録情報</t>
  </si>
  <si>
    <t>スターター</t>
  </si>
  <si>
    <t>写真判定</t>
  </si>
  <si>
    <t>見附</t>
    <rPh sb="0" eb="2">
      <t>ミツケ</t>
    </rPh>
    <phoneticPr fontId="2"/>
  </si>
  <si>
    <t>中之島</t>
    <rPh sb="0" eb="3">
      <t>ナカノシマ</t>
    </rPh>
    <phoneticPr fontId="2"/>
  </si>
  <si>
    <t>葵</t>
    <rPh sb="0" eb="1">
      <t>アオイ</t>
    </rPh>
    <phoneticPr fontId="2"/>
  </si>
  <si>
    <t>江陽</t>
    <rPh sb="0" eb="2">
      <t>コウヨウ</t>
    </rPh>
    <phoneticPr fontId="2"/>
  </si>
  <si>
    <t>大島</t>
    <rPh sb="0" eb="2">
      <t>オオジマ</t>
    </rPh>
    <phoneticPr fontId="2"/>
  </si>
  <si>
    <t>岡南</t>
    <rPh sb="0" eb="2">
      <t>コウナン</t>
    </rPh>
    <phoneticPr fontId="2"/>
  </si>
  <si>
    <t>江陽</t>
    <rPh sb="0" eb="2">
      <t>コウヨウ</t>
    </rPh>
    <phoneticPr fontId="2"/>
  </si>
  <si>
    <t>南</t>
    <rPh sb="0" eb="1">
      <t>ミナミ</t>
    </rPh>
    <phoneticPr fontId="2"/>
  </si>
  <si>
    <t>東</t>
    <rPh sb="0" eb="1">
      <t>ヒガシ</t>
    </rPh>
    <phoneticPr fontId="2"/>
  </si>
  <si>
    <t>長岡･堤岡中</t>
  </si>
  <si>
    <t>長岡･刈谷田中</t>
  </si>
  <si>
    <t>三条･本成寺中</t>
  </si>
  <si>
    <t>見附･西中</t>
  </si>
  <si>
    <t>燕･吉田中</t>
  </si>
  <si>
    <t>武樋　裕実</t>
  </si>
  <si>
    <t>加藤　恵美子</t>
  </si>
  <si>
    <t>長岡市陸協</t>
    <phoneticPr fontId="1"/>
  </si>
  <si>
    <t>投擲</t>
  </si>
  <si>
    <t>走幅跳</t>
  </si>
  <si>
    <t>一任</t>
  </si>
  <si>
    <t>競技者</t>
  </si>
  <si>
    <t>競技者係</t>
  </si>
  <si>
    <t>小岩　　修</t>
    <phoneticPr fontId="1"/>
  </si>
  <si>
    <t>相場　雅典</t>
    <phoneticPr fontId="1"/>
  </si>
  <si>
    <t>見附･見附</t>
    <phoneticPr fontId="1"/>
  </si>
  <si>
    <t>上越･大島中</t>
  </si>
  <si>
    <t>樺澤　恒平</t>
  </si>
  <si>
    <t>B</t>
  </si>
  <si>
    <t>重野典子</t>
  </si>
  <si>
    <t>山田圭祐</t>
  </si>
  <si>
    <t>菊池　　毅</t>
  </si>
  <si>
    <t>米山　智博</t>
  </si>
  <si>
    <t>小林　美穂</t>
  </si>
  <si>
    <t>中島大介</t>
  </si>
  <si>
    <t>石川聡</t>
  </si>
  <si>
    <t>競技者・監察</t>
  </si>
  <si>
    <t>長岡･江陽中</t>
  </si>
  <si>
    <t>加藤尚徳</t>
  </si>
  <si>
    <t>目黒　薫</t>
  </si>
  <si>
    <t>棚村育夫</t>
  </si>
  <si>
    <t>竹石　三彦</t>
  </si>
  <si>
    <t>松永　昭夫</t>
  </si>
  <si>
    <t>川口　栞</t>
  </si>
  <si>
    <t>長岡･北辰中</t>
  </si>
  <si>
    <t>児玉　肇</t>
  </si>
  <si>
    <t>清水孝</t>
  </si>
  <si>
    <t>周回記録員</t>
  </si>
  <si>
    <t>土田浩慈</t>
  </si>
  <si>
    <t>三条･第一中</t>
  </si>
  <si>
    <t>遠山朗</t>
  </si>
  <si>
    <t>A</t>
  </si>
  <si>
    <t>高橋保嗣</t>
  </si>
  <si>
    <t>久保恵</t>
  </si>
  <si>
    <t>佐藤明子</t>
  </si>
  <si>
    <t>細木駿成</t>
  </si>
  <si>
    <t>内山　睦美</t>
  </si>
  <si>
    <t>神林拓馬</t>
  </si>
  <si>
    <t>藤井　侑希</t>
  </si>
  <si>
    <t>新潟･鳥屋野中</t>
  </si>
  <si>
    <t>宮井　誠</t>
  </si>
  <si>
    <t>立花　泰志</t>
  </si>
  <si>
    <t>燕･燕中</t>
  </si>
  <si>
    <t>齋藤隆太郎</t>
  </si>
  <si>
    <t>奥山和義</t>
  </si>
  <si>
    <t>木寺　洋</t>
  </si>
  <si>
    <t>小岩　　修</t>
  </si>
  <si>
    <t>長岡市陸協</t>
  </si>
  <si>
    <t>相場　雅典</t>
  </si>
  <si>
    <t>見附･見附</t>
  </si>
  <si>
    <t>決勝審判員</t>
    <rPh sb="0" eb="2">
      <t>ケッショウ</t>
    </rPh>
    <rPh sb="2" eb="4">
      <t>シンパン</t>
    </rPh>
    <rPh sb="4" eb="5">
      <t>イン</t>
    </rPh>
    <phoneticPr fontId="2"/>
  </si>
  <si>
    <t>情報処理を兼ねる</t>
    <rPh sb="0" eb="2">
      <t>ジョウホウ</t>
    </rPh>
    <rPh sb="2" eb="4">
      <t>ショリ</t>
    </rPh>
    <rPh sb="5" eb="6">
      <t>カ</t>
    </rPh>
    <phoneticPr fontId="2"/>
  </si>
  <si>
    <t>競　技　役　員　　</t>
    <rPh sb="0" eb="1">
      <t>セリ</t>
    </rPh>
    <rPh sb="2" eb="3">
      <t>ワザ</t>
    </rPh>
    <rPh sb="4" eb="5">
      <t>エキ</t>
    </rPh>
    <rPh sb="6" eb="7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</si>
</sst>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?&quot;人&quot;"/>
  </numFmts>
  <fonts count="14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3" fillId="0" borderId="0" xfId="1" applyAlignment="1">
      <alignment horizontal="left" shrinkToFit="1"/>
    </xf>
    <xf numFmtId="0" fontId="5" fillId="0" borderId="0" xfId="1" applyFont="1" applyAlignment="1">
      <alignment horizontal="left" shrinkToFit="1"/>
    </xf>
    <xf numFmtId="0" fontId="3" fillId="0" borderId="0" xfId="1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0" xfId="1" applyFont="1" applyAlignment="1">
      <alignment horizontal="left" shrinkToFi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10" fillId="0" borderId="1" xfId="0" applyFont="1" applyFill="1" applyBorder="1" applyAlignment="1"/>
    <xf numFmtId="0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shrinkToFit="1"/>
    </xf>
    <xf numFmtId="0" fontId="8" fillId="0" borderId="0" xfId="0" applyFont="1"/>
    <xf numFmtId="0" fontId="10" fillId="0" borderId="1" xfId="0" applyFont="1" applyBorder="1" applyAlignment="1" applyProtection="1">
      <alignment vertical="center" shrinkToFit="1"/>
      <protection locked="0" hidden="1"/>
    </xf>
    <xf numFmtId="0" fontId="8" fillId="0" borderId="1" xfId="0" applyFont="1" applyBorder="1" applyAlignment="1"/>
    <xf numFmtId="0" fontId="8" fillId="0" borderId="0" xfId="0" applyFont="1" applyBorder="1"/>
    <xf numFmtId="0" fontId="10" fillId="0" borderId="1" xfId="0" applyFont="1" applyBorder="1" applyAlignment="1"/>
    <xf numFmtId="0" fontId="8" fillId="0" borderId="1" xfId="0" applyFont="1" applyBorder="1" applyAlignment="1" applyProtection="1">
      <alignment vertical="center" shrinkToFit="1"/>
      <protection locked="0" hidden="1"/>
    </xf>
    <xf numFmtId="0" fontId="10" fillId="0" borderId="1" xfId="0" applyFont="1" applyBorder="1"/>
    <xf numFmtId="0" fontId="8" fillId="0" borderId="0" xfId="0" applyFont="1" applyBorder="1" applyAlignment="1" applyProtection="1">
      <alignment vertical="center" shrinkToFit="1"/>
      <protection locked="0" hidden="1"/>
    </xf>
    <xf numFmtId="0" fontId="8" fillId="0" borderId="0" xfId="0" applyFont="1" applyAlignment="1">
      <alignment shrinkToFit="1"/>
    </xf>
    <xf numFmtId="0" fontId="8" fillId="0" borderId="3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8" fillId="0" borderId="1" xfId="0" applyFont="1" applyFill="1" applyBorder="1"/>
    <xf numFmtId="0" fontId="7" fillId="0" borderId="0" xfId="1" applyFont="1" applyFill="1" applyAlignment="1">
      <alignment horizontal="left" shrinkToFit="1"/>
    </xf>
    <xf numFmtId="0" fontId="12" fillId="0" borderId="0" xfId="1" applyFont="1" applyAlignment="1">
      <alignment horizontal="left" shrinkToFit="1"/>
    </xf>
    <xf numFmtId="0" fontId="7" fillId="0" borderId="0" xfId="1" applyFont="1" applyAlignment="1">
      <alignment horizontal="left" shrinkToFit="1"/>
    </xf>
    <xf numFmtId="0" fontId="7" fillId="2" borderId="0" xfId="1" applyFont="1" applyFill="1" applyAlignment="1" applyProtection="1">
      <alignment horizontal="left" vertical="center" shrinkToFit="1"/>
      <protection locked="0"/>
    </xf>
    <xf numFmtId="0" fontId="7" fillId="0" borderId="0" xfId="1" applyFont="1" applyFill="1" applyAlignment="1" applyProtection="1">
      <alignment horizontal="left" vertical="center" shrinkToFit="1"/>
      <protection locked="0"/>
    </xf>
    <xf numFmtId="0" fontId="7" fillId="0" borderId="0" xfId="1" applyFont="1" applyAlignment="1" applyProtection="1">
      <alignment horizontal="left" vertical="center" shrinkToFit="1"/>
    </xf>
    <xf numFmtId="0" fontId="13" fillId="0" borderId="0" xfId="1" applyFont="1" applyAlignment="1" applyProtection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2" borderId="0" xfId="1" applyFont="1" applyFill="1" applyAlignment="1">
      <alignment horizontal="left" shrinkToFit="1"/>
    </xf>
    <xf numFmtId="0" fontId="13" fillId="0" borderId="0" xfId="1" applyFont="1" applyAlignment="1">
      <alignment horizontal="left" shrinkToFit="1"/>
    </xf>
    <xf numFmtId="0" fontId="7" fillId="0" borderId="0" xfId="1" applyFont="1" applyFill="1" applyAlignment="1">
      <alignment horizontal="left" vertical="center" shrinkToFit="1"/>
    </xf>
    <xf numFmtId="0" fontId="7" fillId="0" borderId="0" xfId="1" applyFont="1" applyFill="1" applyAlignment="1">
      <alignment horizontal="right" vertical="center" shrinkToFit="1"/>
    </xf>
    <xf numFmtId="0" fontId="7" fillId="2" borderId="0" xfId="1" applyFont="1" applyFill="1" applyAlignment="1">
      <alignment horizontal="left" vertical="center" shrinkToFit="1"/>
    </xf>
    <xf numFmtId="0" fontId="13" fillId="0" borderId="0" xfId="1" applyFont="1" applyFill="1" applyAlignment="1">
      <alignment horizontal="left" shrinkToFit="1"/>
    </xf>
    <xf numFmtId="0" fontId="0" fillId="0" borderId="0" xfId="1" applyFont="1" applyFill="1" applyAlignment="1">
      <alignment horizontal="left" vertical="center" shrinkToFit="1"/>
    </xf>
    <xf numFmtId="0" fontId="8" fillId="0" borderId="3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2" xfId="1" applyFont="1" applyBorder="1" applyAlignment="1">
      <alignment horizontal="left" vertical="top"/>
    </xf>
    <xf numFmtId="0" fontId="0" fillId="0" borderId="0" xfId="1" applyFont="1" applyAlignment="1">
      <alignment horizontal="left" vertical="center" shrinkToFit="1"/>
    </xf>
    <xf numFmtId="0" fontId="12" fillId="0" borderId="0" xfId="1" applyFont="1" applyAlignment="1">
      <alignment shrinkToFit="1"/>
    </xf>
    <xf numFmtId="0" fontId="12" fillId="0" borderId="0" xfId="1" applyFont="1" applyAlignment="1">
      <alignment horizontal="center" shrinkToFit="1"/>
    </xf>
  </cellXfs>
  <cellStyles count="2">
    <cellStyle name="標準" xfId="0" builtinId="0"/>
    <cellStyle name="標準_２００７　役員名簿（春）" xfId="1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view="pageBreakPreview" zoomScale="60" zoomScaleNormal="100" workbookViewId="0">
      <selection activeCell="O5" sqref="O5"/>
    </sheetView>
  </sheetViews>
  <sheetFormatPr defaultColWidth="6.53515625" defaultRowHeight="18.75" customHeight="1" x14ac:dyDescent="0.2"/>
  <cols>
    <col min="1" max="1" width="9.4609375" style="39" customWidth="1"/>
    <col min="2" max="2" width="2.15234375" style="41" hidden="1" customWidth="1"/>
    <col min="3" max="3" width="2.15234375" style="41" customWidth="1"/>
    <col min="4" max="4" width="8.69140625" style="41" customWidth="1"/>
    <col min="5" max="5" width="8.69140625" style="48" customWidth="1"/>
    <col min="6" max="6" width="2" style="41" hidden="1" customWidth="1"/>
    <col min="7" max="7" width="8.61328125" style="41" customWidth="1"/>
    <col min="8" max="8" width="8.61328125" style="48" customWidth="1"/>
    <col min="9" max="9" width="2.15234375" style="41" hidden="1" customWidth="1"/>
    <col min="10" max="10" width="8.61328125" style="41" customWidth="1"/>
    <col min="11" max="11" width="8.61328125" style="48" customWidth="1"/>
    <col min="12" max="12" width="2.23046875" style="41" hidden="1" customWidth="1"/>
    <col min="13" max="13" width="3.4609375" style="41" customWidth="1"/>
    <col min="14" max="14" width="3.4609375" style="48" customWidth="1"/>
    <col min="15" max="16" width="2.53515625" style="5" customWidth="1"/>
    <col min="17" max="17" width="2.84375" style="1" customWidth="1"/>
    <col min="18" max="18" width="2.61328125" style="1" customWidth="1"/>
    <col min="19" max="19" width="11.3828125" style="1" customWidth="1"/>
    <col min="20" max="16384" width="6.53515625" style="1"/>
  </cols>
  <sheetData>
    <row r="1" spans="1:23" ht="18.75" customHeight="1" x14ac:dyDescent="0.25">
      <c r="A1" s="59" t="s">
        <v>142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8"/>
      <c r="O1" s="1"/>
      <c r="P1" s="1"/>
    </row>
    <row r="2" spans="1:23" ht="18.75" customHeight="1" x14ac:dyDescent="0.25">
      <c r="B2" s="40"/>
      <c r="C2" s="40"/>
      <c r="E2" s="41"/>
      <c r="H2" s="41"/>
      <c r="K2" s="41"/>
      <c r="N2" s="41"/>
      <c r="O2" s="1"/>
      <c r="P2" s="1"/>
    </row>
    <row r="3" spans="1:23" s="3" customFormat="1" ht="18.75" customHeight="1" x14ac:dyDescent="0.2">
      <c r="A3" s="49" t="s">
        <v>2</v>
      </c>
      <c r="B3" s="42">
        <v>5</v>
      </c>
      <c r="C3" s="43"/>
      <c r="D3" s="44" t="str">
        <f>IF(B3="","",(VLOOKUP(B3,一覧表!$A$2:$C$65,2)))</f>
        <v>菊池　　毅</v>
      </c>
      <c r="E3" s="45" t="str">
        <f>IF(B3="","",(VLOOKUP(B3,一覧表!$A$2:$C$65,3)))</f>
        <v>長岡･南中</v>
      </c>
      <c r="F3" s="42"/>
      <c r="G3" s="46" t="str">
        <f>IF(F3="","",(VLOOKUP(F3,一覧表!$A$2:$C$65,2)))</f>
        <v/>
      </c>
      <c r="H3" s="45" t="str">
        <f>IF(F3="","",(VLOOKUP(F3,一覧表!$A$2:$C$65,3)))</f>
        <v/>
      </c>
      <c r="I3" s="42"/>
      <c r="J3" s="46" t="str">
        <f>IF(I3="","",(VLOOKUP(I3,一覧表!$A$2:$C$65,2)))</f>
        <v/>
      </c>
      <c r="K3" s="45" t="str">
        <f>IF(I3="","",(VLOOKUP(I3,一覧表!$A$2:$C$65,3)))</f>
        <v/>
      </c>
      <c r="L3" s="47"/>
      <c r="M3" s="41" t="str">
        <f>IF(L3="","",(VLOOKUP(L3,一覧表!$A$2:$C$65,2)))</f>
        <v/>
      </c>
      <c r="N3" s="48" t="str">
        <f>IF(L3="","",(VLOOKUP(L3,一覧表!$A$2:$C$65,4)))</f>
        <v/>
      </c>
      <c r="O3" s="2"/>
      <c r="P3" s="2"/>
      <c r="Q3" s="3">
        <v>1</v>
      </c>
      <c r="R3" s="4">
        <f>COUNTIF($B$3:$N$62,Q3)</f>
        <v>1</v>
      </c>
      <c r="S3" s="3" t="s">
        <v>97</v>
      </c>
      <c r="T3" s="3" t="s">
        <v>96</v>
      </c>
      <c r="U3" s="3" t="s">
        <v>97</v>
      </c>
      <c r="V3" s="3" t="s">
        <v>67</v>
      </c>
    </row>
    <row r="4" spans="1:23" s="3" customFormat="1" ht="18.75" customHeight="1" x14ac:dyDescent="0.2">
      <c r="A4" s="49" t="s">
        <v>4</v>
      </c>
      <c r="B4" s="42"/>
      <c r="C4" s="43"/>
      <c r="D4" s="44" t="str">
        <f>IF(B4="","",(VLOOKUP(B4,一覧表!$A$2:$C$65,2)))</f>
        <v/>
      </c>
      <c r="E4" s="45" t="str">
        <f>IF(B4="","",(VLOOKUP(B4,一覧表!$A$2:$C$65,3)))</f>
        <v/>
      </c>
      <c r="F4" s="42"/>
      <c r="G4" s="46" t="str">
        <f>IF(F4="","",(VLOOKUP(F4,一覧表!$A$2:$C$65,2)))</f>
        <v/>
      </c>
      <c r="H4" s="45" t="str">
        <f>IF(F4="","",(VLOOKUP(F4,一覧表!$A$2:$C$65,3)))</f>
        <v/>
      </c>
      <c r="I4" s="42"/>
      <c r="J4" s="46" t="str">
        <f>IF(I4="","",(VLOOKUP(I4,一覧表!$A$2:$C$65,2)))</f>
        <v/>
      </c>
      <c r="K4" s="45" t="str">
        <f>IF(I4="","",(VLOOKUP(I4,一覧表!$A$2:$C$65,3)))</f>
        <v/>
      </c>
      <c r="L4" s="47"/>
      <c r="M4" s="41" t="str">
        <f>IF(L4="","",(VLOOKUP(L4,一覧表!$A$2:$C$65,2)))</f>
        <v/>
      </c>
      <c r="N4" s="48" t="str">
        <f>IF(L4="","",(VLOOKUP(L4,一覧表!$A$2:$C$65,4)))</f>
        <v/>
      </c>
      <c r="O4" s="2"/>
      <c r="P4" s="2"/>
      <c r="Q4" s="3">
        <v>2</v>
      </c>
      <c r="R4" s="4">
        <f t="shared" ref="R4:R34" si="0">COUNTIF($B$3:$N$62,Q4)</f>
        <v>1</v>
      </c>
      <c r="S4" s="3" t="s">
        <v>45</v>
      </c>
      <c r="T4" s="3" t="s">
        <v>49</v>
      </c>
      <c r="U4" s="3" t="s">
        <v>45</v>
      </c>
      <c r="W4" s="3" t="s">
        <v>98</v>
      </c>
    </row>
    <row r="5" spans="1:23" s="3" customFormat="1" ht="18.75" customHeight="1" x14ac:dyDescent="0.2">
      <c r="A5" s="49" t="s">
        <v>3</v>
      </c>
      <c r="B5" s="42">
        <v>8</v>
      </c>
      <c r="C5" s="43"/>
      <c r="D5" s="44" t="str">
        <f>IF(B5="","",(VLOOKUP(B5,一覧表!$A$2:$C$65,2)))</f>
        <v>渡邊　貴司</v>
      </c>
      <c r="E5" s="45" t="str">
        <f>IF(B5="","",(VLOOKUP(B5,一覧表!$A$2:$C$65,3)))</f>
        <v>長岡･宮内中</v>
      </c>
      <c r="F5" s="42"/>
      <c r="G5" s="46"/>
      <c r="H5" s="45" t="str">
        <f>IF(F5="","",(VLOOKUP(F5,一覧表!$A$2:$C$65,3)))</f>
        <v/>
      </c>
      <c r="I5" s="42"/>
      <c r="J5" s="46"/>
      <c r="K5" s="45" t="str">
        <f>IF(I5="","",(VLOOKUP(I5,一覧表!$A$2:$C$65,3)))</f>
        <v/>
      </c>
      <c r="L5" s="47"/>
      <c r="M5" s="41"/>
      <c r="N5" s="48"/>
      <c r="O5" s="2"/>
      <c r="P5" s="2"/>
      <c r="Q5" s="3">
        <v>3</v>
      </c>
      <c r="R5" s="4">
        <f t="shared" si="0"/>
        <v>1</v>
      </c>
      <c r="S5" s="3" t="s">
        <v>99</v>
      </c>
      <c r="T5" s="3" t="s">
        <v>50</v>
      </c>
      <c r="U5" s="3" t="s">
        <v>99</v>
      </c>
      <c r="V5" s="3" t="s">
        <v>66</v>
      </c>
      <c r="W5" s="3" t="s">
        <v>98</v>
      </c>
    </row>
    <row r="6" spans="1:23" s="3" customFormat="1" ht="18.75" customHeight="1" x14ac:dyDescent="0.2">
      <c r="A6" s="49" t="s">
        <v>5</v>
      </c>
      <c r="B6" s="42">
        <v>38</v>
      </c>
      <c r="C6" s="43"/>
      <c r="D6" s="44" t="str">
        <f>IF(B6="","",(VLOOKUP(B6,一覧表!$A$2:$C$65,2)))</f>
        <v>小岩　　修</v>
      </c>
      <c r="E6" s="45" t="str">
        <f>IF(B6="","",(VLOOKUP(B6,一覧表!$A$2:$C$65,3)))</f>
        <v>長岡市陸協</v>
      </c>
      <c r="F6" s="42"/>
      <c r="G6" s="46" t="str">
        <f>IF(F6="","",(VLOOKUP(F6,一覧表!$A$2:$C$65,2)))</f>
        <v/>
      </c>
      <c r="H6" s="45" t="str">
        <f>IF(F6="","",(VLOOKUP(F6,一覧表!$A$2:$C$65,3)))</f>
        <v/>
      </c>
      <c r="I6" s="42"/>
      <c r="J6" s="46" t="str">
        <f>IF(I6="","",(VLOOKUP(I6,一覧表!$A$2:$C$65,2)))</f>
        <v/>
      </c>
      <c r="K6" s="45" t="str">
        <f>IF(I6="","",(VLOOKUP(I6,一覧表!$A$2:$C$65,3)))</f>
        <v/>
      </c>
      <c r="L6" s="47"/>
      <c r="M6" s="41" t="str">
        <f>IF(L6="","",(VLOOKUP(L6,一覧表!$A$2:$C$65,2)))</f>
        <v/>
      </c>
      <c r="N6" s="48" t="str">
        <f>IF(L6="","",(VLOOKUP(L6,一覧表!$A$2:$C$65,4)))</f>
        <v/>
      </c>
      <c r="O6" s="2"/>
      <c r="P6" s="2"/>
      <c r="Q6" s="3">
        <v>4</v>
      </c>
      <c r="R6" s="4">
        <f t="shared" si="0"/>
        <v>1</v>
      </c>
      <c r="S6" s="3" t="s">
        <v>100</v>
      </c>
      <c r="T6" s="3" t="s">
        <v>51</v>
      </c>
      <c r="U6" s="3" t="s">
        <v>100</v>
      </c>
    </row>
    <row r="7" spans="1:23" s="3" customFormat="1" ht="18.75" customHeight="1" x14ac:dyDescent="0.2">
      <c r="A7" s="49" t="s">
        <v>140</v>
      </c>
      <c r="B7" s="42">
        <v>22</v>
      </c>
      <c r="C7" s="43"/>
      <c r="D7" s="44" t="str">
        <f>IF(B7="","",(VLOOKUP(B7,一覧表!$A$2:$C$65,2)))</f>
        <v>土田浩慈</v>
      </c>
      <c r="E7" s="45" t="str">
        <f>IF(B7="","",(VLOOKUP(B7,一覧表!$A$2:$C$65,3)))</f>
        <v>長岡･刈谷田中</v>
      </c>
      <c r="F7" s="42"/>
      <c r="G7" s="57" t="s">
        <v>141</v>
      </c>
      <c r="H7" s="45" t="str">
        <f>IF(F7="","",(VLOOKUP(F7,一覧表!$A$2:$C$65,3)))</f>
        <v/>
      </c>
      <c r="I7" s="42"/>
      <c r="J7" s="46" t="str">
        <f>IF(I7="","",(VLOOKUP(I7,一覧表!$A$2:$C$65,2)))</f>
        <v/>
      </c>
      <c r="K7" s="45" t="str">
        <f>IF(I7="","",(VLOOKUP(I7,一覧表!$A$2:$C$65,3)))</f>
        <v/>
      </c>
      <c r="L7" s="47"/>
      <c r="M7" s="41" t="str">
        <f>IF(L7="","",(VLOOKUP(L7,一覧表!$A$2:$C$65,2)))</f>
        <v/>
      </c>
      <c r="N7" s="48" t="str">
        <f>IF(L7="","",(VLOOKUP(L7,一覧表!$A$2:$C$65,4)))</f>
        <v/>
      </c>
      <c r="O7" s="2"/>
      <c r="P7" s="2"/>
      <c r="Q7" s="3">
        <v>5</v>
      </c>
      <c r="R7" s="4">
        <f t="shared" si="0"/>
        <v>2</v>
      </c>
      <c r="S7" s="3" t="s">
        <v>101</v>
      </c>
      <c r="T7" s="3" t="s">
        <v>52</v>
      </c>
      <c r="U7" s="3" t="s">
        <v>101</v>
      </c>
    </row>
    <row r="8" spans="1:23" s="3" customFormat="1" ht="18.75" customHeight="1" x14ac:dyDescent="0.2">
      <c r="A8" s="49" t="s">
        <v>27</v>
      </c>
      <c r="B8" s="42"/>
      <c r="C8" s="43"/>
      <c r="D8" s="44" t="str">
        <f>IF(B8="","",(VLOOKUP(B8,一覧表!$A$2:$C$65,2)))</f>
        <v/>
      </c>
      <c r="E8" s="45" t="str">
        <f>IF(B8="","",(VLOOKUP(B8,一覧表!$A$2:$C$65,4)))</f>
        <v/>
      </c>
      <c r="F8" s="42"/>
      <c r="G8" s="46" t="str">
        <f>IF(F8="","",(VLOOKUP(F8,一覧表!$A$2:$C$65,2)))</f>
        <v/>
      </c>
      <c r="H8" s="45" t="str">
        <f>IF(F8="","",(VLOOKUP(F8,一覧表!$A$2:$C$65,3)))</f>
        <v/>
      </c>
      <c r="I8" s="42"/>
      <c r="J8" s="46" t="str">
        <f>IF(I8="","",(VLOOKUP(I8,一覧表!$A$2:$C$65,2)))</f>
        <v/>
      </c>
      <c r="K8" s="45" t="str">
        <f>IF(I8="","",(VLOOKUP(I8,一覧表!$A$2:$C$65,3)))</f>
        <v/>
      </c>
      <c r="L8" s="47"/>
      <c r="M8" s="41" t="str">
        <f>IF(L8="","",(VLOOKUP(L8,一覧表!$A$2:$C$65,2)))</f>
        <v/>
      </c>
      <c r="N8" s="48" t="str">
        <f>IF(L8="","",(VLOOKUP(L8,一覧表!$A$2:$C$65,4)))</f>
        <v/>
      </c>
      <c r="O8" s="2"/>
      <c r="P8" s="2"/>
      <c r="Q8" s="3">
        <v>6</v>
      </c>
      <c r="R8" s="4">
        <f t="shared" si="0"/>
        <v>1</v>
      </c>
      <c r="S8" s="3" t="s">
        <v>102</v>
      </c>
      <c r="T8" s="3" t="s">
        <v>53</v>
      </c>
      <c r="U8" s="3" t="s">
        <v>102</v>
      </c>
    </row>
    <row r="9" spans="1:23" s="3" customFormat="1" ht="18.75" customHeight="1" x14ac:dyDescent="0.2">
      <c r="A9" s="50" t="s">
        <v>23</v>
      </c>
      <c r="B9" s="42">
        <v>36</v>
      </c>
      <c r="C9" s="43" t="s">
        <v>39</v>
      </c>
      <c r="D9" s="44" t="str">
        <f>IF(B9="","",(VLOOKUP(B9,一覧表!$A$2:$C$65,2)))</f>
        <v>矢木　博義</v>
      </c>
      <c r="E9" s="45" t="str">
        <f>IF(B9="","",(VLOOKUP(B9,一覧表!$A$2:$C$65,3)))</f>
        <v>燕･分水中</v>
      </c>
      <c r="F9" s="42">
        <v>26</v>
      </c>
      <c r="G9" s="46" t="str">
        <f>IF(F9="","",(VLOOKUP(F9,一覧表!$A$2:$C$65,2)))</f>
        <v>久保恵</v>
      </c>
      <c r="H9" s="45" t="str">
        <f>IF(F9="","",(VLOOKUP(F9,一覧表!$A$2:$C$65,3)))</f>
        <v>三条･本成寺中</v>
      </c>
      <c r="I9" s="42"/>
      <c r="J9" s="46" t="str">
        <f>IF(I9="","",(VLOOKUP(I9,一覧表!$A$2:$C$65,2)))</f>
        <v/>
      </c>
      <c r="K9" s="45" t="str">
        <f>IF(I9="","",(VLOOKUP(I9,一覧表!$A$2:$C$65,3)))</f>
        <v/>
      </c>
      <c r="L9" s="47"/>
      <c r="M9" s="41" t="str">
        <f>IF(L9="","",(VLOOKUP(L9,一覧表!$A$2:$C$65,2)))</f>
        <v/>
      </c>
      <c r="N9" s="48" t="str">
        <f>IF(L9="","",(VLOOKUP(L9,一覧表!$A$2:$C$65,4)))</f>
        <v/>
      </c>
      <c r="O9" s="2"/>
      <c r="P9" s="2"/>
      <c r="Q9" s="3">
        <v>7</v>
      </c>
      <c r="R9" s="4">
        <f t="shared" si="0"/>
        <v>1</v>
      </c>
      <c r="S9" s="3" t="s">
        <v>103</v>
      </c>
      <c r="T9" s="3" t="s">
        <v>53</v>
      </c>
      <c r="U9" s="3" t="s">
        <v>103</v>
      </c>
    </row>
    <row r="10" spans="1:23" s="3" customFormat="1" ht="18.75" customHeight="1" x14ac:dyDescent="0.2">
      <c r="A10" s="50" t="s">
        <v>41</v>
      </c>
      <c r="B10" s="42">
        <v>12</v>
      </c>
      <c r="C10" s="43" t="s">
        <v>40</v>
      </c>
      <c r="D10" s="44" t="str">
        <f>IF(B10="","",(VLOOKUP(B10,一覧表!$A$2:$C$65,2)))</f>
        <v>田中　つかさ</v>
      </c>
      <c r="E10" s="45" t="str">
        <f>IF(B10="","",(VLOOKUP(B10,一覧表!$A$2:$C$65,3)))</f>
        <v>長岡･西中</v>
      </c>
      <c r="F10" s="42">
        <v>1</v>
      </c>
      <c r="G10" s="46" t="str">
        <f>IF(F10="","",(VLOOKUP(F10,一覧表!$A$2:$C$65,2)))</f>
        <v>樺澤　恒平</v>
      </c>
      <c r="H10" s="45" t="str">
        <f>IF(F10="","",(VLOOKUP(F10,一覧表!$A$2:$C$65,3)))</f>
        <v>上越･大島中</v>
      </c>
      <c r="I10" s="42">
        <v>2</v>
      </c>
      <c r="J10" s="46" t="str">
        <f>IF(I10="","",(VLOOKUP(I10,一覧表!$A$2:$C$65,2)))</f>
        <v>原　由紀</v>
      </c>
      <c r="K10" s="45" t="str">
        <f>IF(I10="","",(VLOOKUP(I10,一覧表!$A$2:$C$65,3)))</f>
        <v>柏崎･鏡が沖中</v>
      </c>
      <c r="L10" s="47"/>
      <c r="M10" s="41" t="str">
        <f>IF(L10="","",(VLOOKUP(L10,一覧表!$A$2:$C$65,2)))</f>
        <v/>
      </c>
      <c r="N10" s="48" t="str">
        <f>IF(L10="","",(VLOOKUP(L10,一覧表!$A$2:$C$65,4)))</f>
        <v/>
      </c>
      <c r="O10" s="2"/>
      <c r="P10" s="2"/>
      <c r="Q10" s="3">
        <v>8</v>
      </c>
      <c r="R10" s="4">
        <f t="shared" si="0"/>
        <v>2</v>
      </c>
      <c r="S10" s="3" t="s">
        <v>46</v>
      </c>
      <c r="T10" s="3" t="s">
        <v>54</v>
      </c>
      <c r="U10" s="3" t="s">
        <v>46</v>
      </c>
      <c r="V10" s="3" t="s">
        <v>67</v>
      </c>
      <c r="W10" s="3" t="s">
        <v>98</v>
      </c>
    </row>
    <row r="11" spans="1:23" s="3" customFormat="1" ht="18.75" customHeight="1" x14ac:dyDescent="0.2">
      <c r="A11" s="49"/>
      <c r="B11" s="42">
        <v>19</v>
      </c>
      <c r="C11" s="43"/>
      <c r="D11" s="44" t="str">
        <f>IF(B11="","",(VLOOKUP(B11,一覧表!$A$2:$C$65,2)))</f>
        <v>加藤　恵美子</v>
      </c>
      <c r="E11" s="45" t="str">
        <f>IF(B11="","",(VLOOKUP(B11,一覧表!$A$2:$C$65,3)))</f>
        <v>長岡･中之島中</v>
      </c>
      <c r="F11" s="42">
        <v>25</v>
      </c>
      <c r="G11" s="46" t="str">
        <f>IF(F11="","",(VLOOKUP(F11,一覧表!$A$2:$C$65,2)))</f>
        <v>高橋保嗣</v>
      </c>
      <c r="H11" s="45" t="str">
        <f>IF(F11="","",(VLOOKUP(F11,一覧表!$A$2:$C$65,3)))</f>
        <v>三条･本成寺中</v>
      </c>
      <c r="I11" s="42">
        <v>33</v>
      </c>
      <c r="J11" s="46" t="str">
        <f>IF(I11="","",(VLOOKUP(I11,一覧表!$A$2:$C$65,2)))</f>
        <v>立花　泰志</v>
      </c>
      <c r="K11" s="45" t="str">
        <f>IF(I11="","",(VLOOKUP(I11,一覧表!$A$2:$C$65,3)))</f>
        <v>新潟･鳥屋野中</v>
      </c>
      <c r="L11" s="47"/>
      <c r="M11" s="41" t="str">
        <f>IF(L11="","",(VLOOKUP(L11,一覧表!$A$2:$C$65,2)))</f>
        <v/>
      </c>
      <c r="N11" s="48" t="str">
        <f>IF(L11="","",(VLOOKUP(L11,一覧表!$A$2:$C$65,4)))</f>
        <v/>
      </c>
      <c r="O11" s="2"/>
      <c r="P11" s="2"/>
      <c r="Q11" s="3">
        <v>9</v>
      </c>
      <c r="R11" s="4">
        <f t="shared" si="0"/>
        <v>1</v>
      </c>
      <c r="S11" s="3" t="s">
        <v>85</v>
      </c>
      <c r="T11" s="3" t="s">
        <v>54</v>
      </c>
      <c r="U11" s="3" t="s">
        <v>85</v>
      </c>
      <c r="V11" s="3" t="s">
        <v>88</v>
      </c>
      <c r="W11" s="3" t="s">
        <v>98</v>
      </c>
    </row>
    <row r="12" spans="1:23" s="3" customFormat="1" ht="18.75" customHeight="1" x14ac:dyDescent="0.2">
      <c r="A12" s="49"/>
      <c r="B12" s="42">
        <v>39</v>
      </c>
      <c r="C12" s="43"/>
      <c r="D12" s="44" t="str">
        <f>IF(B12="","",(VLOOKUP(B12,一覧表!$A$2:$C$65,2)))</f>
        <v>相場　雅典</v>
      </c>
      <c r="E12" s="45" t="str">
        <f>IF(B12="","",(VLOOKUP(B12,一覧表!$A$2:$C$65,3)))</f>
        <v>見附･見附</v>
      </c>
      <c r="F12" s="42"/>
      <c r="G12" s="46" t="str">
        <f>IF(F12="","",(VLOOKUP(F12,一覧表!$A$2:$C$65,2)))</f>
        <v/>
      </c>
      <c r="H12" s="45" t="str">
        <f>IF(F12="","",(VLOOKUP(F12,一覧表!$A$2:$C$65,3)))</f>
        <v/>
      </c>
      <c r="I12" s="42"/>
      <c r="J12" s="46" t="str">
        <f>IF(I12="","",(VLOOKUP(I12,一覧表!$A$2:$C$65,2)))</f>
        <v/>
      </c>
      <c r="K12" s="45" t="str">
        <f>IF(I12="","",(VLOOKUP(I12,一覧表!$A$2:$C$65,3)))</f>
        <v/>
      </c>
      <c r="L12" s="47"/>
      <c r="M12" s="41" t="str">
        <f>IF(L12="","",(VLOOKUP(L12,一覧表!$A$2:$C$65,2)))</f>
        <v/>
      </c>
      <c r="N12" s="48" t="str">
        <f>IF(L12="","",(VLOOKUP(L12,一覧表!$A$2:$C$65,4)))</f>
        <v/>
      </c>
      <c r="O12" s="2"/>
      <c r="P12" s="2"/>
      <c r="Q12" s="3">
        <v>10</v>
      </c>
      <c r="R12" s="4">
        <f t="shared" si="0"/>
        <v>1</v>
      </c>
      <c r="S12" s="3" t="s">
        <v>104</v>
      </c>
      <c r="T12" s="3" t="s">
        <v>55</v>
      </c>
      <c r="U12" s="3" t="s">
        <v>104</v>
      </c>
      <c r="V12" s="3" t="s">
        <v>69</v>
      </c>
      <c r="W12" s="3" t="s">
        <v>98</v>
      </c>
    </row>
    <row r="13" spans="1:23" s="3" customFormat="1" ht="18.75" customHeight="1" x14ac:dyDescent="0.2">
      <c r="A13" s="49"/>
      <c r="B13" s="42"/>
      <c r="C13" s="43"/>
      <c r="D13" s="44" t="str">
        <f>IF(B13="","",(VLOOKUP(B13,一覧表!$A$2:$C$65,2)))</f>
        <v/>
      </c>
      <c r="E13" s="45" t="str">
        <f>IF(B13="","",(VLOOKUP(B13,一覧表!$A$2:$C$65,3)))</f>
        <v/>
      </c>
      <c r="F13" s="42"/>
      <c r="G13" s="46" t="str">
        <f>IF(F13="","",(VLOOKUP(F13,一覧表!$A$2:$C$65,2)))</f>
        <v/>
      </c>
      <c r="H13" s="45" t="str">
        <f>IF(F13="","",(VLOOKUP(F13,一覧表!$A$2:$C$65,3)))</f>
        <v/>
      </c>
      <c r="I13" s="42"/>
      <c r="J13" s="46" t="str">
        <f>IF(I13="","",(VLOOKUP(I13,一覧表!$A$2:$C$65,2)))</f>
        <v/>
      </c>
      <c r="K13" s="45" t="str">
        <f>IF(I13="","",(VLOOKUP(I13,一覧表!$A$2:$C$65,3)))</f>
        <v/>
      </c>
      <c r="L13" s="47"/>
      <c r="M13" s="41" t="str">
        <f>IF(L13="","",(VLOOKUP(L13,一覧表!$A$2:$C$65,2)))</f>
        <v/>
      </c>
      <c r="N13" s="48" t="str">
        <f>IF(L13="","",(VLOOKUP(L13,一覧表!$A$2:$C$65,4)))</f>
        <v/>
      </c>
      <c r="O13" s="2"/>
      <c r="P13" s="2"/>
      <c r="Q13" s="3">
        <v>11</v>
      </c>
      <c r="R13" s="4">
        <f t="shared" si="0"/>
        <v>1</v>
      </c>
      <c r="S13" s="3" t="s">
        <v>105</v>
      </c>
      <c r="T13" s="3" t="s">
        <v>56</v>
      </c>
      <c r="U13" s="3" t="s">
        <v>105</v>
      </c>
      <c r="V13" s="3" t="s">
        <v>106</v>
      </c>
    </row>
    <row r="14" spans="1:23" s="3" customFormat="1" ht="18.75" customHeight="1" x14ac:dyDescent="0.2">
      <c r="A14" s="49" t="s">
        <v>6</v>
      </c>
      <c r="B14" s="42">
        <v>34</v>
      </c>
      <c r="C14" s="43" t="s">
        <v>26</v>
      </c>
      <c r="D14" s="44" t="str">
        <f>IF(B14="","",(VLOOKUP(B14,一覧表!$A$2:$C$65,2)))</f>
        <v>齋藤隆太郎</v>
      </c>
      <c r="E14" s="45" t="str">
        <f>IF(B14="","",(VLOOKUP(B14,一覧表!$A$2:$C$65,3)))</f>
        <v>燕･燕中</v>
      </c>
      <c r="F14" s="42">
        <v>9</v>
      </c>
      <c r="G14" s="46" t="str">
        <f>IF(F14="","",(VLOOKUP(F14,一覧表!$A$2:$C$65,2)))</f>
        <v>武樋　裕実</v>
      </c>
      <c r="H14" s="45" t="str">
        <f>IF(F14="","",(VLOOKUP(F14,一覧表!$A$2:$C$65,3)))</f>
        <v>長岡･宮内中</v>
      </c>
      <c r="I14" s="42">
        <v>28</v>
      </c>
      <c r="J14" s="46" t="str">
        <f>IF(I14="","",(VLOOKUP(I14,一覧表!$A$2:$C$65,2)))</f>
        <v>細木駿成</v>
      </c>
      <c r="K14" s="45" t="str">
        <f>IF(I14="","",(VLOOKUP(I14,一覧表!$A$2:$C$65,3)))</f>
        <v>加茂･葵中</v>
      </c>
      <c r="L14" s="47"/>
      <c r="M14" s="41" t="str">
        <f>IF(L14="","",(VLOOKUP(L14,一覧表!$A$2:$C$65,2)))</f>
        <v/>
      </c>
      <c r="N14" s="48" t="str">
        <f>IF(L14="","",(VLOOKUP(L14,一覧表!$A$2:$C$65,4)))</f>
        <v/>
      </c>
      <c r="O14" s="2"/>
      <c r="P14" s="2"/>
      <c r="Q14" s="3">
        <v>12</v>
      </c>
      <c r="R14" s="4">
        <f t="shared" si="0"/>
        <v>1</v>
      </c>
      <c r="S14" s="3" t="s">
        <v>47</v>
      </c>
      <c r="T14" s="3" t="s">
        <v>56</v>
      </c>
      <c r="U14" s="3" t="s">
        <v>47</v>
      </c>
      <c r="V14" s="3" t="s">
        <v>89</v>
      </c>
    </row>
    <row r="15" spans="1:23" s="3" customFormat="1" ht="18.75" customHeight="1" x14ac:dyDescent="0.2">
      <c r="A15" s="49"/>
      <c r="B15" s="42"/>
      <c r="C15" s="43"/>
      <c r="D15" s="44" t="str">
        <f>IF(B15="","",(VLOOKUP(B15,一覧表!$A$2:$C$65,2)))</f>
        <v/>
      </c>
      <c r="E15" s="45" t="str">
        <f>IF(B15="","",(VLOOKUP(B15,一覧表!$A$2:$C$65,3)))</f>
        <v/>
      </c>
      <c r="F15" s="42"/>
      <c r="G15" s="46" t="str">
        <f>IF(F15="","",(VLOOKUP(F15,一覧表!$A$2:$C$65,2)))</f>
        <v/>
      </c>
      <c r="H15" s="45" t="str">
        <f>IF(F15="","",(VLOOKUP(F15,一覧表!$A$2:$C$65,3)))</f>
        <v/>
      </c>
      <c r="I15" s="42"/>
      <c r="J15" s="46" t="str">
        <f>IF(I15="","",(VLOOKUP(I15,一覧表!$A$2:$C$65,2)))</f>
        <v/>
      </c>
      <c r="K15" s="45" t="str">
        <f>IF(I15="","",(VLOOKUP(I15,一覧表!$A$2:$C$65,3)))</f>
        <v/>
      </c>
      <c r="L15" s="47"/>
      <c r="M15" s="41" t="str">
        <f>IF(L15="","",(VLOOKUP(L15,一覧表!$A$2:$C$65,2)))</f>
        <v/>
      </c>
      <c r="N15" s="48" t="str">
        <f>IF(L15="","",(VLOOKUP(L15,一覧表!$A$2:$C$65,4)))</f>
        <v/>
      </c>
      <c r="O15" s="2"/>
      <c r="P15" s="2"/>
      <c r="Q15" s="3">
        <v>13</v>
      </c>
      <c r="R15" s="4">
        <f t="shared" si="0"/>
        <v>1</v>
      </c>
      <c r="S15" s="3" t="s">
        <v>108</v>
      </c>
      <c r="T15" s="3" t="s">
        <v>107</v>
      </c>
      <c r="U15" s="3" t="s">
        <v>108</v>
      </c>
      <c r="V15" s="3" t="s">
        <v>90</v>
      </c>
    </row>
    <row r="16" spans="1:23" s="3" customFormat="1" ht="18.75" customHeight="1" x14ac:dyDescent="0.2">
      <c r="A16" s="49" t="s">
        <v>7</v>
      </c>
      <c r="B16" s="42">
        <v>17</v>
      </c>
      <c r="C16" s="43" t="s">
        <v>26</v>
      </c>
      <c r="D16" s="44" t="str">
        <f>IF(B16="","",(VLOOKUP(B16,一覧表!$A$2:$C$65,2)))</f>
        <v>松永　昭夫</v>
      </c>
      <c r="E16" s="45" t="str">
        <f>IF(B16="","",(VLOOKUP(B16,一覧表!$A$2:$C$65,3)))</f>
        <v>長岡･旭岡中</v>
      </c>
      <c r="F16" s="42">
        <v>6</v>
      </c>
      <c r="G16" s="44" t="str">
        <f>IF(F16="","",(VLOOKUP(F16,一覧表!$A$2:$C$65,2)))</f>
        <v>米山　智博</v>
      </c>
      <c r="H16" s="45" t="str">
        <f>IF(F16="","",(VLOOKUP(F16,一覧表!$A$2:$C$65,3)))</f>
        <v>長岡･栖吉中</v>
      </c>
      <c r="I16" s="42">
        <v>11</v>
      </c>
      <c r="J16" s="44" t="str">
        <f>IF(I16="","",(VLOOKUP(I16,一覧表!$A$2:$C$65,2)))</f>
        <v>石川聡</v>
      </c>
      <c r="K16" s="45" t="str">
        <f>IF(I16="","",(VLOOKUP(I16,一覧表!$A$2:$C$65,3)))</f>
        <v>長岡･西中</v>
      </c>
      <c r="L16" s="47"/>
      <c r="M16" s="41" t="str">
        <f>IF(L16="","",(VLOOKUP(L16,一覧表!$A$2:$C$65,2)))</f>
        <v/>
      </c>
      <c r="N16" s="48" t="str">
        <f>IF(L16="","",(VLOOKUP(L16,一覧表!$A$2:$C$65,4)))</f>
        <v/>
      </c>
      <c r="O16" s="2"/>
      <c r="P16" s="2"/>
      <c r="Q16" s="3">
        <v>14</v>
      </c>
      <c r="R16" s="4">
        <f t="shared" si="0"/>
        <v>1</v>
      </c>
      <c r="S16" s="3" t="s">
        <v>109</v>
      </c>
      <c r="T16" s="3" t="s">
        <v>80</v>
      </c>
      <c r="U16" s="3" t="s">
        <v>109</v>
      </c>
      <c r="V16" s="3" t="s">
        <v>66</v>
      </c>
    </row>
    <row r="17" spans="1:23" s="3" customFormat="1" ht="18.75" customHeight="1" x14ac:dyDescent="0.2">
      <c r="A17" s="49"/>
      <c r="B17" s="42">
        <v>37</v>
      </c>
      <c r="C17" s="43"/>
      <c r="D17" s="44" t="str">
        <f>IF(B17="","",(VLOOKUP(B17,一覧表!$A$2:$C$65,2)))</f>
        <v>木寺　洋</v>
      </c>
      <c r="E17" s="45" t="str">
        <f>IF(B17="","",(VLOOKUP(B17,一覧表!$A$2:$C$65,3)))</f>
        <v>燕･分水中</v>
      </c>
      <c r="F17" s="42">
        <v>29</v>
      </c>
      <c r="G17" s="44" t="str">
        <f>IF(F17="","",(VLOOKUP(F17,一覧表!$A$2:$C$65,2)))</f>
        <v>内山　睦美</v>
      </c>
      <c r="H17" s="45" t="str">
        <f>IF(F17="","",(VLOOKUP(F17,一覧表!$A$2:$C$65,3)))</f>
        <v>見附･見附中</v>
      </c>
      <c r="I17" s="42">
        <v>7</v>
      </c>
      <c r="J17" s="44" t="str">
        <f>IF(I17="","",(VLOOKUP(I17,一覧表!$A$2:$C$65,2)))</f>
        <v>小林　美穂</v>
      </c>
      <c r="K17" s="45" t="str">
        <f>IF(I17="","",(VLOOKUP(I17,一覧表!$A$2:$C$65,3)))</f>
        <v>長岡･栖吉中</v>
      </c>
      <c r="L17" s="47"/>
      <c r="M17" s="41" t="str">
        <f>IF(L17="","",(VLOOKUP(L17,一覧表!$A$2:$C$65,2)))</f>
        <v/>
      </c>
      <c r="N17" s="48" t="str">
        <f>IF(L17="","",(VLOOKUP(L17,一覧表!$A$2:$C$65,4)))</f>
        <v/>
      </c>
      <c r="O17" s="2"/>
      <c r="P17" s="2"/>
      <c r="Q17" s="3">
        <v>15</v>
      </c>
      <c r="R17" s="4">
        <f t="shared" si="0"/>
        <v>1</v>
      </c>
      <c r="S17" s="3" t="s">
        <v>110</v>
      </c>
      <c r="T17" s="3" t="s">
        <v>57</v>
      </c>
      <c r="U17" s="3" t="s">
        <v>110</v>
      </c>
      <c r="V17" s="3" t="s">
        <v>68</v>
      </c>
    </row>
    <row r="18" spans="1:23" s="3" customFormat="1" ht="18.75" customHeight="1" x14ac:dyDescent="0.2">
      <c r="A18" s="49"/>
      <c r="B18" s="42"/>
      <c r="C18" s="43"/>
      <c r="D18" s="44" t="str">
        <f>IF(B18="","",(VLOOKUP(B18,一覧表!$A$2:$C$65,2)))</f>
        <v/>
      </c>
      <c r="E18" s="45" t="str">
        <f>IF(B18="","",(VLOOKUP(B18,一覧表!$A$2:$C$65,3)))</f>
        <v/>
      </c>
      <c r="F18" s="42"/>
      <c r="G18" s="46" t="str">
        <f>IF(F18="","",(VLOOKUP(F18,一覧表!$A$2:$C$65,2)))</f>
        <v/>
      </c>
      <c r="H18" s="45" t="str">
        <f>IF(F18="","",(VLOOKUP(F18,一覧表!$A$2:$C$65,3)))</f>
        <v/>
      </c>
      <c r="I18" s="42"/>
      <c r="J18" s="46" t="str">
        <f>IF(I18="","",(VLOOKUP(I18,一覧表!$A$2:$C$65,2)))</f>
        <v/>
      </c>
      <c r="K18" s="45" t="str">
        <f>IF(I18="","",(VLOOKUP(I18,一覧表!$A$2:$C$65,3)))</f>
        <v/>
      </c>
      <c r="L18" s="47"/>
      <c r="M18" s="41" t="str">
        <f>IF(L18="","",(VLOOKUP(L18,一覧表!$A$2:$C$65,2)))</f>
        <v/>
      </c>
      <c r="N18" s="48" t="str">
        <f>IF(L18="","",(VLOOKUP(L18,一覧表!$A$2:$C$65,4)))</f>
        <v/>
      </c>
      <c r="O18" s="2"/>
      <c r="P18" s="2"/>
      <c r="Q18" s="3">
        <v>16</v>
      </c>
      <c r="R18" s="4">
        <f t="shared" si="0"/>
        <v>1</v>
      </c>
      <c r="S18" s="3" t="s">
        <v>111</v>
      </c>
      <c r="T18" s="3" t="s">
        <v>58</v>
      </c>
      <c r="U18" s="3" t="s">
        <v>111</v>
      </c>
      <c r="V18" s="3" t="s">
        <v>92</v>
      </c>
      <c r="W18" s="3" t="s">
        <v>98</v>
      </c>
    </row>
    <row r="19" spans="1:23" s="3" customFormat="1" ht="18.75" customHeight="1" x14ac:dyDescent="0.2">
      <c r="A19" s="49" t="s">
        <v>8</v>
      </c>
      <c r="B19" s="51">
        <v>35</v>
      </c>
      <c r="C19" s="49" t="s">
        <v>26</v>
      </c>
      <c r="D19" s="44" t="str">
        <f>IF(B19="","",(VLOOKUP(B19,一覧表!$A$2:$C$65,2)))</f>
        <v>奥山和義</v>
      </c>
      <c r="E19" s="45" t="str">
        <f>IF(B19="","",(VLOOKUP(B19,一覧表!$A$2:$C$65,3)))</f>
        <v>燕･吉田中</v>
      </c>
      <c r="F19" s="51">
        <v>23</v>
      </c>
      <c r="G19" s="46" t="str">
        <f>IF(F19="","",(VLOOKUP(F19,一覧表!$A$2:$C$65,2)))</f>
        <v>遠山朗</v>
      </c>
      <c r="H19" s="45" t="str">
        <f>IF(F19="","",(VLOOKUP(F19,一覧表!$A$2:$C$65,3)))</f>
        <v>三条･第一中</v>
      </c>
      <c r="I19" s="51">
        <v>27</v>
      </c>
      <c r="J19" s="46" t="str">
        <f>IF(I19="","",(VLOOKUP(I19,一覧表!$A$2:$C$65,2)))</f>
        <v>佐藤明子</v>
      </c>
      <c r="K19" s="45" t="str">
        <f>IF(I19="","",(VLOOKUP(I19,一覧表!$A$2:$C$65,3)))</f>
        <v>加茂･葵中</v>
      </c>
      <c r="L19" s="47"/>
      <c r="M19" s="41" t="str">
        <f>IF(L19="","",(VLOOKUP(L19,一覧表!$A$2:$C$65,2)))</f>
        <v/>
      </c>
      <c r="N19" s="48" t="str">
        <f>IF(L19="","",(VLOOKUP(L19,一覧表!$A$2:$C$65,4)))</f>
        <v/>
      </c>
      <c r="O19" s="2"/>
      <c r="P19" s="2"/>
      <c r="Q19" s="3">
        <v>17</v>
      </c>
      <c r="R19" s="4">
        <f t="shared" si="0"/>
        <v>1</v>
      </c>
      <c r="S19" s="3" t="s">
        <v>112</v>
      </c>
      <c r="T19" s="3" t="s">
        <v>59</v>
      </c>
      <c r="U19" s="3" t="s">
        <v>112</v>
      </c>
    </row>
    <row r="20" spans="1:23" s="3" customFormat="1" ht="18.75" customHeight="1" x14ac:dyDescent="0.2">
      <c r="A20" s="49"/>
      <c r="B20" s="51"/>
      <c r="C20" s="49"/>
      <c r="D20" s="44" t="str">
        <f>IF(B20="","",(VLOOKUP(B20,一覧表!$A$2:$C$65,2)))</f>
        <v/>
      </c>
      <c r="E20" s="45" t="str">
        <f>IF(B20="","",(VLOOKUP(B20,一覧表!$A$2:$C$65,3)))</f>
        <v/>
      </c>
      <c r="F20" s="51"/>
      <c r="G20" s="46" t="str">
        <f>IF(F20="","",(VLOOKUP(F20,一覧表!$A$2:$C$65,2)))</f>
        <v/>
      </c>
      <c r="H20" s="45" t="str">
        <f>IF(F20="","",(VLOOKUP(F20,一覧表!$A$2:$C$65,3)))</f>
        <v/>
      </c>
      <c r="I20" s="51"/>
      <c r="J20" s="46" t="str">
        <f>IF(I20="","",(VLOOKUP(I20,一覧表!$A$2:$C$65,2)))</f>
        <v/>
      </c>
      <c r="K20" s="45" t="str">
        <f>IF(I20="","",(VLOOKUP(I20,一覧表!$A$2:$C$65,3)))</f>
        <v/>
      </c>
      <c r="L20" s="47"/>
      <c r="M20" s="41" t="str">
        <f>IF(L20="","",(VLOOKUP(L20,一覧表!$A$2:$C$65,2)))</f>
        <v/>
      </c>
      <c r="N20" s="48" t="str">
        <f>IF(L20="","",(VLOOKUP(L20,一覧表!$A$2:$C$65,4)))</f>
        <v/>
      </c>
      <c r="O20" s="2"/>
      <c r="P20" s="2"/>
      <c r="Q20" s="3">
        <v>18</v>
      </c>
      <c r="R20" s="4">
        <f t="shared" si="0"/>
        <v>1</v>
      </c>
      <c r="S20" s="3" t="s">
        <v>113</v>
      </c>
      <c r="T20" s="3" t="s">
        <v>59</v>
      </c>
      <c r="U20" s="3" t="s">
        <v>113</v>
      </c>
    </row>
    <row r="21" spans="1:23" s="3" customFormat="1" ht="18.75" customHeight="1" x14ac:dyDescent="0.2">
      <c r="A21" s="49" t="s">
        <v>9</v>
      </c>
      <c r="B21" s="51">
        <v>4</v>
      </c>
      <c r="C21" s="49" t="s">
        <v>26</v>
      </c>
      <c r="D21" s="44" t="str">
        <f>IF(B21="","",(VLOOKUP(B21,一覧表!$A$2:$C$65,2)))</f>
        <v>山田圭祐</v>
      </c>
      <c r="E21" s="45" t="str">
        <f>IF(B21="","",(VLOOKUP(B21,一覧表!$A$2:$C$65,3)))</f>
        <v>長岡･東中</v>
      </c>
      <c r="F21" s="51">
        <v>10</v>
      </c>
      <c r="G21" s="46" t="str">
        <f>IF(F21="","",(VLOOKUP(F21,一覧表!$A$2:$C$65,2)))</f>
        <v>中島大介</v>
      </c>
      <c r="H21" s="45" t="str">
        <f>IF(F21="","",(VLOOKUP(F21,一覧表!$A$2:$C$65,3)))</f>
        <v>長岡･東北中</v>
      </c>
      <c r="I21" s="51">
        <v>24</v>
      </c>
      <c r="J21" s="46" t="str">
        <f>IF(I21="","",(VLOOKUP(I21,一覧表!$A$2:$C$65,2)))</f>
        <v>蕪木　政典</v>
      </c>
      <c r="K21" s="45" t="str">
        <f>IF(I21="","",(VLOOKUP(I21,一覧表!$A$2:$C$65,3)))</f>
        <v>三条･第四中</v>
      </c>
      <c r="L21" s="47"/>
      <c r="M21" s="41" t="str">
        <f>IF(L21="","",(VLOOKUP(L21,一覧表!$A$2:$C$65,2)))</f>
        <v/>
      </c>
      <c r="N21" s="48" t="str">
        <f>IF(L21="","",(VLOOKUP(L21,一覧表!$A$2:$C$65,4)))</f>
        <v/>
      </c>
      <c r="O21" s="2"/>
      <c r="P21" s="2"/>
      <c r="Q21" s="3">
        <v>19</v>
      </c>
      <c r="R21" s="4">
        <f t="shared" si="0"/>
        <v>1</v>
      </c>
      <c r="S21" s="3" t="s">
        <v>86</v>
      </c>
      <c r="T21" s="3" t="s">
        <v>60</v>
      </c>
      <c r="U21" s="3" t="s">
        <v>86</v>
      </c>
      <c r="V21" s="3" t="s">
        <v>67</v>
      </c>
      <c r="W21" s="3" t="s">
        <v>98</v>
      </c>
    </row>
    <row r="22" spans="1:23" s="3" customFormat="1" ht="18.75" customHeight="1" x14ac:dyDescent="0.2">
      <c r="A22" s="49"/>
      <c r="B22" s="51"/>
      <c r="C22" s="49"/>
      <c r="D22" s="44" t="str">
        <f>IF(B22="","",(VLOOKUP(B22,一覧表!$A$2:$C$65,2)))</f>
        <v/>
      </c>
      <c r="E22" s="45" t="str">
        <f>IF(B22="","",(VLOOKUP(B22,一覧表!$A$2:$C$65,3)))</f>
        <v/>
      </c>
      <c r="F22" s="51"/>
      <c r="G22" s="46" t="str">
        <f>IF(F22="","",(VLOOKUP(F22,一覧表!$A$2:$C$65,2)))</f>
        <v/>
      </c>
      <c r="H22" s="45" t="str">
        <f>IF(F22="","",(VLOOKUP(F22,一覧表!$A$2:$C$65,3)))</f>
        <v/>
      </c>
      <c r="I22" s="51"/>
      <c r="J22" s="46" t="str">
        <f>IF(I22="","",(VLOOKUP(I22,一覧表!$A$2:$C$65,2)))</f>
        <v/>
      </c>
      <c r="K22" s="45" t="str">
        <f>IF(I22="","",(VLOOKUP(I22,一覧表!$A$2:$C$65,3)))</f>
        <v/>
      </c>
      <c r="L22" s="47"/>
      <c r="M22" s="41" t="str">
        <f>IF(L22="","",(VLOOKUP(L22,一覧表!$A$2:$C$65,2)))</f>
        <v/>
      </c>
      <c r="N22" s="48" t="str">
        <f>IF(L22="","",(VLOOKUP(L22,一覧表!$A$2:$C$65,4)))</f>
        <v/>
      </c>
      <c r="O22" s="2"/>
      <c r="P22" s="2"/>
      <c r="Q22" s="3">
        <v>20</v>
      </c>
      <c r="R22" s="4">
        <f t="shared" si="0"/>
        <v>1</v>
      </c>
      <c r="S22" s="3" t="s">
        <v>115</v>
      </c>
      <c r="T22" s="3" t="s">
        <v>114</v>
      </c>
      <c r="U22" s="3" t="s">
        <v>115</v>
      </c>
      <c r="V22" s="3" t="s">
        <v>91</v>
      </c>
      <c r="W22" s="3" t="s">
        <v>98</v>
      </c>
    </row>
    <row r="23" spans="1:23" s="3" customFormat="1" ht="18.75" customHeight="1" x14ac:dyDescent="0.2">
      <c r="A23" s="49" t="s">
        <v>10</v>
      </c>
      <c r="B23" s="51">
        <v>21</v>
      </c>
      <c r="C23" s="49" t="s">
        <v>26</v>
      </c>
      <c r="D23" s="44" t="str">
        <f>IF(B23="","",(VLOOKUP(B23,一覧表!$A$2:$C$65,2)))</f>
        <v>清水孝</v>
      </c>
      <c r="E23" s="45" t="str">
        <f>IF(B23="","",(VLOOKUP(B23,一覧表!$A$2:$C$65,3)))</f>
        <v>長岡･刈谷田中</v>
      </c>
      <c r="F23" s="51">
        <v>20</v>
      </c>
      <c r="G23" s="46" t="str">
        <f>IF(F23="","",(VLOOKUP(F23,一覧表!$A$2:$C$65,2)))</f>
        <v>児玉　肇</v>
      </c>
      <c r="H23" s="45" t="str">
        <f>IF(F23="","",(VLOOKUP(F23,一覧表!$A$2:$C$65,3)))</f>
        <v>長岡･北辰中</v>
      </c>
      <c r="I23" s="51">
        <v>16</v>
      </c>
      <c r="J23" s="46" t="str">
        <f>IF(I23="","",(VLOOKUP(I23,一覧表!$A$2:$C$65,2)))</f>
        <v>竹石　三彦</v>
      </c>
      <c r="K23" s="45" t="str">
        <f>IF(I23="","",(VLOOKUP(I23,一覧表!$A$2:$C$65,3)))</f>
        <v>長岡･大島中</v>
      </c>
      <c r="L23" s="47"/>
      <c r="M23" s="41" t="str">
        <f>IF(L23="","",(VLOOKUP(L23,一覧表!$A$2:$C$65,2)))</f>
        <v/>
      </c>
      <c r="N23" s="48" t="str">
        <f>IF(L23="","",(VLOOKUP(L23,一覧表!$A$2:$C$65,4)))</f>
        <v/>
      </c>
      <c r="O23" s="2"/>
      <c r="P23" s="2"/>
      <c r="Q23" s="3">
        <v>21</v>
      </c>
      <c r="R23" s="4">
        <f t="shared" si="0"/>
        <v>1</v>
      </c>
      <c r="S23" s="3" t="s">
        <v>116</v>
      </c>
      <c r="T23" s="3" t="s">
        <v>81</v>
      </c>
      <c r="U23" s="3" t="s">
        <v>116</v>
      </c>
      <c r="V23" s="3" t="s">
        <v>117</v>
      </c>
      <c r="W23" s="3" t="s">
        <v>98</v>
      </c>
    </row>
    <row r="24" spans="1:23" s="3" customFormat="1" ht="18.75" customHeight="1" x14ac:dyDescent="0.2">
      <c r="A24" s="49"/>
      <c r="B24" s="51">
        <v>31</v>
      </c>
      <c r="C24" s="49"/>
      <c r="D24" s="44" t="str">
        <f>IF(B24="","",(VLOOKUP(B24,一覧表!$A$2:$C$65,2)))</f>
        <v>藤井　侑希</v>
      </c>
      <c r="E24" s="45" t="str">
        <f>IF(B24="","",(VLOOKUP(B24,一覧表!$A$2:$C$65,3)))</f>
        <v>見附･西中</v>
      </c>
      <c r="F24" s="51">
        <v>30</v>
      </c>
      <c r="G24" s="46" t="str">
        <f>IF(F24="","",(VLOOKUP(F24,一覧表!$A$2:$C$65,2)))</f>
        <v>神林拓馬</v>
      </c>
      <c r="H24" s="45" t="str">
        <f>IF(F24="","",(VLOOKUP(F24,一覧表!$A$2:$C$65,3)))</f>
        <v>見附･南中</v>
      </c>
      <c r="I24" s="51">
        <v>32</v>
      </c>
      <c r="J24" s="46" t="str">
        <f>IF(I24="","",(VLOOKUP(I24,一覧表!$A$2:$C$65,2)))</f>
        <v>宮井　誠</v>
      </c>
      <c r="K24" s="45" t="str">
        <f>IF(I24="","",(VLOOKUP(I24,一覧表!$A$2:$C$65,3)))</f>
        <v>新潟･鳥屋野中</v>
      </c>
      <c r="L24" s="47"/>
      <c r="M24" s="41" t="str">
        <f>IF(L24="","",(VLOOKUP(L24,一覧表!$A$2:$C$65,2)))</f>
        <v/>
      </c>
      <c r="N24" s="48" t="str">
        <f>IF(L24="","",(VLOOKUP(L24,一覧表!$A$2:$C$65,4)))</f>
        <v/>
      </c>
      <c r="O24" s="2"/>
      <c r="P24" s="2"/>
      <c r="Q24" s="3">
        <v>22</v>
      </c>
      <c r="R24" s="4">
        <f t="shared" si="0"/>
        <v>1</v>
      </c>
      <c r="S24" s="3" t="s">
        <v>118</v>
      </c>
      <c r="T24" s="3" t="s">
        <v>81</v>
      </c>
      <c r="U24" s="3" t="s">
        <v>118</v>
      </c>
      <c r="V24" s="3" t="s">
        <v>117</v>
      </c>
    </row>
    <row r="25" spans="1:23" s="3" customFormat="1" ht="18.75" customHeight="1" x14ac:dyDescent="0.2">
      <c r="A25" s="49"/>
      <c r="B25" s="51"/>
      <c r="C25" s="49"/>
      <c r="D25" s="44" t="str">
        <f>IF(B25="","",(VLOOKUP(B25,一覧表!$A$2:$C$66,2)))</f>
        <v/>
      </c>
      <c r="E25" s="45" t="str">
        <f>IF(B25="","",(VLOOKUP(B25,一覧表!$A$2:$C$65,3)))</f>
        <v/>
      </c>
      <c r="F25" s="51"/>
      <c r="G25" s="46" t="str">
        <f>IF(F25="","",(VLOOKUP(F25,一覧表!$A$2:$C$65,2)))</f>
        <v/>
      </c>
      <c r="H25" s="45" t="str">
        <f>IF(F25="","",(VLOOKUP(F25,一覧表!$A$2:$C$65,3)))</f>
        <v/>
      </c>
      <c r="I25" s="51"/>
      <c r="J25" s="46" t="str">
        <f>IF(I25="","",(VLOOKUP(I25,一覧表!$A$2:$C$65,2)))</f>
        <v/>
      </c>
      <c r="K25" s="45" t="str">
        <f>IF(I25="","",(VLOOKUP(I25,一覧表!$A$2:$C$65,3)))</f>
        <v/>
      </c>
      <c r="L25" s="47"/>
      <c r="M25" s="41" t="str">
        <f>IF(L25="","",(VLOOKUP(L25,一覧表!$A$2:$C$65,2)))</f>
        <v/>
      </c>
      <c r="N25" s="48" t="str">
        <f>IF(L25="","",(VLOOKUP(L25,一覧表!$A$2:$C$65,4)))</f>
        <v/>
      </c>
      <c r="O25" s="2"/>
      <c r="P25" s="2"/>
      <c r="Q25" s="3">
        <v>23</v>
      </c>
      <c r="R25" s="4">
        <f t="shared" si="0"/>
        <v>1</v>
      </c>
      <c r="S25" s="3" t="s">
        <v>120</v>
      </c>
      <c r="T25" s="3" t="s">
        <v>119</v>
      </c>
      <c r="U25" s="3" t="s">
        <v>120</v>
      </c>
      <c r="V25" s="3" t="s">
        <v>70</v>
      </c>
      <c r="W25" s="3" t="s">
        <v>98</v>
      </c>
    </row>
    <row r="26" spans="1:23" s="3" customFormat="1" ht="18.75" customHeight="1" x14ac:dyDescent="0.2">
      <c r="A26" s="49" t="s">
        <v>11</v>
      </c>
      <c r="B26" s="51">
        <v>15</v>
      </c>
      <c r="C26" s="49" t="s">
        <v>26</v>
      </c>
      <c r="D26" s="44" t="str">
        <f>IF(B26="","",(VLOOKUP(B26,一覧表!$A$2:$C$65,2)))</f>
        <v>棚村育夫</v>
      </c>
      <c r="E26" s="45" t="str">
        <f>IF(B26="","",(VLOOKUP(B26,一覧表!$A$2:$C$65,3)))</f>
        <v>長岡･岡南中</v>
      </c>
      <c r="F26" s="51">
        <v>18</v>
      </c>
      <c r="G26" s="46" t="str">
        <f>IF(F26="","",(VLOOKUP(F26,一覧表!$A$2:$C$65,2)))</f>
        <v>川口　栞</v>
      </c>
      <c r="H26" s="45" t="str">
        <f>IF(F26="","",(VLOOKUP(F26,一覧表!$A$2:$C$65,3)))</f>
        <v>長岡･旭岡中</v>
      </c>
      <c r="I26" s="51"/>
      <c r="J26" s="46" t="str">
        <f>IF(I26="","",(VLOOKUP(I26,一覧表!$A$2:$C$65,2)))</f>
        <v/>
      </c>
      <c r="K26" s="45" t="str">
        <f>IF(I26="","",(VLOOKUP(I26,一覧表!$A$2:$C$65,3)))</f>
        <v/>
      </c>
      <c r="L26" s="47"/>
      <c r="M26" s="41" t="str">
        <f>IF(L26="","",(VLOOKUP(L26,一覧表!$A$2:$C$65,2)))</f>
        <v/>
      </c>
      <c r="N26" s="48" t="str">
        <f>IF(L26="","",(VLOOKUP(L26,一覧表!$A$2:$C$65,4)))</f>
        <v/>
      </c>
      <c r="O26" s="2"/>
      <c r="P26" s="2"/>
      <c r="Q26" s="3">
        <v>24</v>
      </c>
      <c r="R26" s="4">
        <f t="shared" si="0"/>
        <v>1</v>
      </c>
      <c r="S26" s="3" t="s">
        <v>48</v>
      </c>
      <c r="T26" s="3" t="s">
        <v>61</v>
      </c>
      <c r="U26" s="3" t="s">
        <v>48</v>
      </c>
      <c r="V26" s="3" t="s">
        <v>69</v>
      </c>
      <c r="W26" s="3" t="s">
        <v>121</v>
      </c>
    </row>
    <row r="27" spans="1:23" s="3" customFormat="1" ht="18.75" customHeight="1" x14ac:dyDescent="0.2">
      <c r="A27" s="49" t="s">
        <v>12</v>
      </c>
      <c r="B27" s="51">
        <v>13</v>
      </c>
      <c r="C27" s="49"/>
      <c r="D27" s="44" t="str">
        <f>IF(B27="","",(VLOOKUP(B27,一覧表!$A$2:$C$65,2)))</f>
        <v>加藤尚徳</v>
      </c>
      <c r="E27" s="45" t="str">
        <f>IF(B27="","",(VLOOKUP(B27,一覧表!$A$2:$C$65,3)))</f>
        <v>長岡･江陽中</v>
      </c>
      <c r="F27" s="51"/>
      <c r="G27" s="46" t="str">
        <f>IF(F27="","",(VLOOKUP(F27,一覧表!$A$2:$C$65,2)))</f>
        <v/>
      </c>
      <c r="H27" s="45" t="str">
        <f>IF(F27="","",(VLOOKUP(F27,一覧表!$A$2:$C$65,3)))</f>
        <v/>
      </c>
      <c r="I27" s="51"/>
      <c r="J27" s="46" t="str">
        <f>IF(I27="","",(VLOOKUP(I27,一覧表!$A$2:$C$65,2)))</f>
        <v/>
      </c>
      <c r="K27" s="45" t="str">
        <f>IF(I27="","",(VLOOKUP(I27,一覧表!$A$2:$C$65,3)))</f>
        <v/>
      </c>
      <c r="L27" s="47"/>
      <c r="M27" s="41" t="str">
        <f>IF(L27="","",(VLOOKUP(L27,一覧表!$A$2:$C$65,2)))</f>
        <v/>
      </c>
      <c r="N27" s="48" t="str">
        <f>IF(L27="","",(VLOOKUP(L27,一覧表!$A$2:$C$65,4)))</f>
        <v/>
      </c>
      <c r="O27" s="2"/>
      <c r="P27" s="2"/>
      <c r="Q27" s="3">
        <v>25</v>
      </c>
      <c r="R27" s="4">
        <f t="shared" si="0"/>
        <v>1</v>
      </c>
      <c r="S27" s="3" t="s">
        <v>122</v>
      </c>
      <c r="T27" s="3" t="s">
        <v>82</v>
      </c>
      <c r="U27" s="3" t="s">
        <v>122</v>
      </c>
    </row>
    <row r="28" spans="1:23" s="3" customFormat="1" ht="18.75" customHeight="1" x14ac:dyDescent="0.2">
      <c r="A28" s="49" t="s">
        <v>13</v>
      </c>
      <c r="B28" s="51">
        <v>14</v>
      </c>
      <c r="C28" s="49" t="s">
        <v>26</v>
      </c>
      <c r="D28" s="44" t="str">
        <f>IF(B28="","",(VLOOKUP(B28,一覧表!$A$2:$C$65,2)))</f>
        <v>目黒　薫</v>
      </c>
      <c r="E28" s="45" t="str">
        <f>IF(B28="","",(VLOOKUP(B28,一覧表!$A$2:$C$65,3)))</f>
        <v>長岡･堤岡中</v>
      </c>
      <c r="F28" s="51">
        <v>3</v>
      </c>
      <c r="G28" s="46" t="str">
        <f>IF(F28="","",(VLOOKUP(F28,一覧表!$A$2:$C$65,2)))</f>
        <v>重野典子</v>
      </c>
      <c r="H28" s="45" t="str">
        <f>IF(F28="","",(VLOOKUP(F28,一覧表!$A$2:$C$65,3)))</f>
        <v>柏崎･柏崎翔洋中等(中)</v>
      </c>
      <c r="I28" s="51"/>
      <c r="J28" s="46" t="str">
        <f>IF(I28="","",(VLOOKUP(I28,一覧表!$A$2:$C$65,2)))</f>
        <v/>
      </c>
      <c r="K28" s="45" t="str">
        <f>IF(I28="","",(VLOOKUP(I28,一覧表!$A$2:$C$65,3)))</f>
        <v/>
      </c>
      <c r="L28" s="47"/>
      <c r="M28" s="41" t="str">
        <f>IF(L28="","",(VLOOKUP(L28,一覧表!$A$2:$C$65,2)))</f>
        <v/>
      </c>
      <c r="N28" s="48" t="str">
        <f>IF(L28="","",(VLOOKUP(L28,一覧表!$A$2:$C$65,4)))</f>
        <v/>
      </c>
      <c r="O28" s="2"/>
      <c r="P28" s="2"/>
      <c r="Q28" s="3">
        <v>26</v>
      </c>
      <c r="R28" s="4">
        <f t="shared" si="0"/>
        <v>1</v>
      </c>
      <c r="S28" s="3" t="s">
        <v>123</v>
      </c>
      <c r="T28" s="3" t="s">
        <v>82</v>
      </c>
      <c r="U28" s="3" t="s">
        <v>123</v>
      </c>
    </row>
    <row r="29" spans="1:23" s="3" customFormat="1" ht="18.75" customHeight="1" x14ac:dyDescent="0.2">
      <c r="A29" s="49" t="s">
        <v>14</v>
      </c>
      <c r="B29" s="51">
        <v>8</v>
      </c>
      <c r="C29" s="49"/>
      <c r="D29" s="44" t="str">
        <f>IF(B29="","",(VLOOKUP(B29,一覧表!$A$2:$C$65,2)))</f>
        <v>渡邊　貴司</v>
      </c>
      <c r="E29" s="45" t="str">
        <f>IF(B29="","",(VLOOKUP(B29,一覧表!$A$2:$C$65,3)))</f>
        <v>長岡･宮内中</v>
      </c>
      <c r="F29" s="51"/>
      <c r="G29" s="46" t="str">
        <f>IF(F29="","",(VLOOKUP(F29,一覧表!$A$2:$C$65,2)))</f>
        <v/>
      </c>
      <c r="H29" s="45" t="str">
        <f>IF(F29="","",(VLOOKUP(F29,一覧表!$A$2:$C$65,3)))</f>
        <v/>
      </c>
      <c r="I29" s="51"/>
      <c r="J29" s="46" t="str">
        <f>IF(I29="","",(VLOOKUP(I29,一覧表!$A$2:$C$65,2)))</f>
        <v/>
      </c>
      <c r="K29" s="45" t="str">
        <f>IF(I29="","",(VLOOKUP(I29,一覧表!$A$2:$C$65,3)))</f>
        <v/>
      </c>
      <c r="L29" s="47"/>
      <c r="M29" s="41" t="str">
        <f>IF(L29="","",(VLOOKUP(L29,一覧表!$A$2:$C$65,2)))</f>
        <v/>
      </c>
      <c r="N29" s="48" t="str">
        <f>IF(L29="","",(VLOOKUP(L29,一覧表!$A$2:$C$65,4)))</f>
        <v/>
      </c>
      <c r="O29" s="2"/>
      <c r="P29" s="2"/>
      <c r="Q29" s="3">
        <v>27</v>
      </c>
      <c r="R29" s="4">
        <f t="shared" si="0"/>
        <v>1</v>
      </c>
      <c r="S29" s="3" t="s">
        <v>124</v>
      </c>
      <c r="T29" s="3" t="s">
        <v>62</v>
      </c>
      <c r="U29" s="3" t="s">
        <v>124</v>
      </c>
    </row>
    <row r="30" spans="1:23" s="3" customFormat="1" ht="18.75" customHeight="1" x14ac:dyDescent="0.2">
      <c r="A30" s="49" t="s">
        <v>15</v>
      </c>
      <c r="B30" s="51">
        <v>5</v>
      </c>
      <c r="C30" s="49"/>
      <c r="D30" s="44" t="str">
        <f>IF(B30="","",(VLOOKUP(B30,一覧表!$A$2:$C$65,2)))</f>
        <v>菊池　　毅</v>
      </c>
      <c r="E30" s="45" t="str">
        <f>IF(B30="","",(VLOOKUP(B30,一覧表!$A$2:$C$65,3)))</f>
        <v>長岡･南中</v>
      </c>
      <c r="F30" s="51"/>
      <c r="G30" s="46" t="str">
        <f>IF(F30="","",(VLOOKUP(F30,一覧表!$A$2:$C$65,2)))</f>
        <v/>
      </c>
      <c r="H30" s="45" t="str">
        <f>IF(F30="","",(VLOOKUP(F30,一覧表!$A$2:$C$65,3)))</f>
        <v/>
      </c>
      <c r="I30" s="51"/>
      <c r="J30" s="46" t="str">
        <f>IF(I30="","",(VLOOKUP(I30,一覧表!$A$2:$C$65,2)))</f>
        <v/>
      </c>
      <c r="K30" s="45" t="str">
        <f>IF(I30="","",(VLOOKUP(I30,一覧表!$A$2:$C$65,3)))</f>
        <v/>
      </c>
      <c r="L30" s="47"/>
      <c r="M30" s="41" t="str">
        <f>IF(L30="","",(VLOOKUP(L30,一覧表!$A$2:$C$65,2)))</f>
        <v/>
      </c>
      <c r="N30" s="48" t="str">
        <f>IF(L30="","",(VLOOKUP(L30,一覧表!$A$2:$C$65,4)))</f>
        <v/>
      </c>
      <c r="O30" s="2"/>
      <c r="P30" s="2"/>
      <c r="Q30" s="3">
        <v>28</v>
      </c>
      <c r="R30" s="4">
        <f t="shared" si="0"/>
        <v>1</v>
      </c>
      <c r="S30" s="3" t="s">
        <v>125</v>
      </c>
      <c r="T30" s="3" t="s">
        <v>62</v>
      </c>
      <c r="U30" s="3" t="s">
        <v>125</v>
      </c>
    </row>
    <row r="31" spans="1:23" s="3" customFormat="1" ht="18.75" customHeight="1" x14ac:dyDescent="0.2">
      <c r="A31" s="53"/>
      <c r="B31" s="51"/>
      <c r="C31" s="49"/>
      <c r="D31" s="44" t="str">
        <f>IF(B31="","",(VLOOKUP(B31,一覧表!$A$2:$C$65,2)))</f>
        <v/>
      </c>
      <c r="E31" s="45" t="str">
        <f>IF(B31="","",(VLOOKUP(B31,一覧表!$A$2:$C$65,4)))</f>
        <v/>
      </c>
      <c r="F31" s="51"/>
      <c r="G31" s="39"/>
      <c r="H31" s="45" t="str">
        <f>IF(F31="","",(VLOOKUP(F31,一覧表!$A$2:$C$65,3)))</f>
        <v/>
      </c>
      <c r="I31" s="39"/>
      <c r="J31" s="39"/>
      <c r="K31" s="45" t="str">
        <f>IF(H31="","",(VLOOKUP(I31,一覧表!$A$2:$C$65,3)))</f>
        <v/>
      </c>
      <c r="L31" s="47"/>
      <c r="M31" s="41" t="str">
        <f>IF(L31="","",(VLOOKUP(L31,一覧表!$A$2:$C$65,2)))</f>
        <v/>
      </c>
      <c r="N31" s="48" t="str">
        <f>IF(L31="","",(VLOOKUP(L31,一覧表!$A$2:$C$65,4)))</f>
        <v/>
      </c>
      <c r="O31" s="2"/>
      <c r="P31" s="2"/>
      <c r="Q31" s="3">
        <v>29</v>
      </c>
      <c r="R31" s="4">
        <f t="shared" si="0"/>
        <v>1</v>
      </c>
      <c r="S31" s="3" t="s">
        <v>126</v>
      </c>
      <c r="T31" s="3" t="s">
        <v>63</v>
      </c>
      <c r="U31" s="3" t="s">
        <v>126</v>
      </c>
    </row>
    <row r="32" spans="1:23" s="3" customFormat="1" ht="18.75" customHeight="1" x14ac:dyDescent="0.2">
      <c r="A32" s="49"/>
      <c r="B32" s="51"/>
      <c r="C32" s="49"/>
      <c r="D32" s="44"/>
      <c r="E32" s="45"/>
      <c r="F32" s="51"/>
      <c r="G32" s="39"/>
      <c r="H32" s="45" t="str">
        <f>IF(F32="","",(VLOOKUP(F32,一覧表!$A$2:$C$65,3)))</f>
        <v/>
      </c>
      <c r="I32" s="39"/>
      <c r="J32" s="39"/>
      <c r="K32" s="45" t="str">
        <f>IF(H32="","",(VLOOKUP(I32,一覧表!$A$2:$C$65,3)))</f>
        <v/>
      </c>
      <c r="L32" s="47"/>
      <c r="M32" s="41" t="str">
        <f>IF(L32="","",(VLOOKUP(L32,一覧表!$A$2:$C$65,2)))</f>
        <v/>
      </c>
      <c r="N32" s="48" t="str">
        <f>IF(L32="","",(VLOOKUP(L32,一覧表!$A$2:$C$65,4)))</f>
        <v/>
      </c>
      <c r="O32" s="2"/>
      <c r="P32" s="2"/>
      <c r="Q32" s="3">
        <v>30</v>
      </c>
      <c r="R32" s="4">
        <f t="shared" si="0"/>
        <v>1</v>
      </c>
      <c r="S32" s="3" t="s">
        <v>127</v>
      </c>
      <c r="T32" s="3" t="s">
        <v>64</v>
      </c>
      <c r="U32" s="3" t="s">
        <v>127</v>
      </c>
      <c r="W32" s="3" t="s">
        <v>98</v>
      </c>
    </row>
    <row r="33" spans="2:23" ht="18.75" customHeight="1" x14ac:dyDescent="0.2">
      <c r="L33" s="39"/>
      <c r="M33" s="39"/>
      <c r="N33" s="48" t="str">
        <f>IF(L33="","",(VLOOKUP(L33,一覧表!$A$2:$C$25,3)))</f>
        <v/>
      </c>
      <c r="Q33" s="3">
        <v>31</v>
      </c>
      <c r="R33" s="4">
        <f t="shared" si="0"/>
        <v>1</v>
      </c>
      <c r="S33" s="1" t="s">
        <v>128</v>
      </c>
      <c r="T33" s="1" t="s">
        <v>83</v>
      </c>
      <c r="U33" s="1" t="s">
        <v>128</v>
      </c>
    </row>
    <row r="34" spans="2:23" ht="18.75" customHeight="1" x14ac:dyDescent="0.2">
      <c r="B34" s="39"/>
      <c r="C34" s="39"/>
      <c r="D34" s="39"/>
      <c r="E34" s="52"/>
      <c r="F34" s="39"/>
      <c r="G34" s="39"/>
      <c r="H34" s="52"/>
      <c r="I34" s="39"/>
      <c r="J34" s="39"/>
      <c r="K34" s="52"/>
      <c r="L34" s="39"/>
      <c r="M34" s="39"/>
      <c r="N34" s="48" t="str">
        <f>IF(L34="","",(VLOOKUP(L34,一覧表!$A$2:$C$25,3)))</f>
        <v/>
      </c>
      <c r="Q34" s="3">
        <v>32</v>
      </c>
      <c r="R34" s="4">
        <f t="shared" si="0"/>
        <v>1</v>
      </c>
      <c r="S34" s="1" t="s">
        <v>130</v>
      </c>
      <c r="T34" s="1" t="s">
        <v>129</v>
      </c>
      <c r="U34" s="1" t="s">
        <v>130</v>
      </c>
      <c r="W34" s="1" t="s">
        <v>98</v>
      </c>
    </row>
    <row r="35" spans="2:23" ht="18.75" customHeight="1" x14ac:dyDescent="0.2">
      <c r="B35" s="39"/>
      <c r="C35" s="39"/>
      <c r="D35" s="39"/>
      <c r="E35" s="52"/>
      <c r="F35" s="39"/>
      <c r="G35" s="39"/>
      <c r="H35" s="52"/>
      <c r="I35" s="39"/>
      <c r="J35" s="39"/>
      <c r="K35" s="52"/>
      <c r="L35" s="39"/>
      <c r="M35" s="39"/>
      <c r="N35" s="48" t="str">
        <f>IF(L35="","",(VLOOKUP(L35,一覧表!$A$2:$C$25,3)))</f>
        <v/>
      </c>
      <c r="Q35" s="3">
        <v>33</v>
      </c>
      <c r="R35" s="4">
        <f t="shared" ref="R35:R66" si="1">COUNTIF($B$3:$N$62,Q35)</f>
        <v>1</v>
      </c>
      <c r="S35" s="1" t="s">
        <v>131</v>
      </c>
      <c r="T35" s="1" t="s">
        <v>129</v>
      </c>
      <c r="U35" s="1" t="s">
        <v>131</v>
      </c>
      <c r="V35" s="1" t="s">
        <v>67</v>
      </c>
      <c r="W35" s="1" t="s">
        <v>98</v>
      </c>
    </row>
    <row r="36" spans="2:23" ht="18.75" customHeight="1" x14ac:dyDescent="0.2">
      <c r="B36" s="39"/>
      <c r="C36" s="39"/>
      <c r="D36" s="39"/>
      <c r="E36" s="52"/>
      <c r="F36" s="39"/>
      <c r="G36" s="39"/>
      <c r="H36" s="52"/>
      <c r="I36" s="39"/>
      <c r="J36" s="39"/>
      <c r="K36" s="52"/>
      <c r="L36" s="39"/>
      <c r="M36" s="39"/>
      <c r="N36" s="48" t="str">
        <f>IF(L36="","",(VLOOKUP(L36,一覧表!$A$2:$C$25,3)))</f>
        <v/>
      </c>
      <c r="Q36" s="3">
        <v>34</v>
      </c>
      <c r="R36" s="4">
        <f t="shared" si="1"/>
        <v>1</v>
      </c>
      <c r="S36" s="1" t="s">
        <v>133</v>
      </c>
      <c r="T36" s="1" t="s">
        <v>132</v>
      </c>
      <c r="U36" s="1" t="s">
        <v>133</v>
      </c>
      <c r="V36" s="1" t="s">
        <v>88</v>
      </c>
      <c r="W36" s="1" t="s">
        <v>98</v>
      </c>
    </row>
    <row r="37" spans="2:23" ht="18.75" customHeight="1" x14ac:dyDescent="0.2">
      <c r="B37" s="39"/>
      <c r="C37" s="39"/>
      <c r="D37" s="39"/>
      <c r="E37" s="52"/>
      <c r="F37" s="39"/>
      <c r="G37" s="39"/>
      <c r="H37" s="52"/>
      <c r="I37" s="39"/>
      <c r="J37" s="39"/>
      <c r="K37" s="52"/>
      <c r="L37" s="39"/>
      <c r="M37" s="39"/>
      <c r="N37" s="48" t="str">
        <f>IF(L37="","",(VLOOKUP(L37,一覧表!$A$2:$C$25,3)))</f>
        <v/>
      </c>
      <c r="Q37" s="3">
        <v>35</v>
      </c>
      <c r="R37" s="4">
        <f t="shared" si="1"/>
        <v>1</v>
      </c>
      <c r="S37" s="1" t="s">
        <v>134</v>
      </c>
      <c r="T37" s="1" t="s">
        <v>84</v>
      </c>
      <c r="U37" s="1" t="s">
        <v>134</v>
      </c>
      <c r="V37" s="1" t="s">
        <v>70</v>
      </c>
    </row>
    <row r="38" spans="2:23" ht="18.75" customHeight="1" x14ac:dyDescent="0.2">
      <c r="B38" s="39"/>
      <c r="C38" s="39"/>
      <c r="D38" s="39"/>
      <c r="E38" s="52"/>
      <c r="F38" s="39"/>
      <c r="G38" s="39"/>
      <c r="H38" s="52"/>
      <c r="I38" s="39"/>
      <c r="J38" s="39"/>
      <c r="K38" s="52"/>
      <c r="L38" s="39"/>
      <c r="M38" s="39"/>
      <c r="N38" s="48" t="str">
        <f>IF(L38="","",(VLOOKUP(L38,一覧表!$A$2:$C$25,3)))</f>
        <v/>
      </c>
      <c r="Q38" s="3">
        <v>36</v>
      </c>
      <c r="R38" s="4">
        <f t="shared" si="1"/>
        <v>1</v>
      </c>
      <c r="S38" s="1" t="s">
        <v>38</v>
      </c>
      <c r="T38" s="1" t="s">
        <v>65</v>
      </c>
      <c r="U38" s="1" t="s">
        <v>38</v>
      </c>
      <c r="V38" s="1" t="s">
        <v>67</v>
      </c>
      <c r="W38" s="1" t="s">
        <v>98</v>
      </c>
    </row>
    <row r="39" spans="2:23" ht="18.75" customHeight="1" x14ac:dyDescent="0.2">
      <c r="B39" s="39"/>
      <c r="C39" s="39"/>
      <c r="D39" s="39"/>
      <c r="E39" s="52"/>
      <c r="F39" s="39"/>
      <c r="G39" s="39"/>
      <c r="H39" s="52"/>
      <c r="I39" s="39"/>
      <c r="J39" s="39"/>
      <c r="K39" s="52"/>
      <c r="L39" s="39"/>
      <c r="M39" s="39"/>
      <c r="N39" s="48" t="str">
        <f>IF(L39="","",(VLOOKUP(L39,一覧表!$A$2:$C$25,3)))</f>
        <v/>
      </c>
      <c r="Q39" s="3">
        <v>37</v>
      </c>
      <c r="R39" s="4">
        <f t="shared" si="1"/>
        <v>1</v>
      </c>
      <c r="S39" s="1" t="s">
        <v>135</v>
      </c>
      <c r="T39" s="1" t="s">
        <v>65</v>
      </c>
      <c r="U39" s="1" t="s">
        <v>135</v>
      </c>
      <c r="V39" s="1" t="s">
        <v>67</v>
      </c>
      <c r="W39" s="1" t="s">
        <v>98</v>
      </c>
    </row>
    <row r="40" spans="2:23" ht="18.75" customHeight="1" x14ac:dyDescent="0.2">
      <c r="B40" s="39"/>
      <c r="C40" s="39"/>
      <c r="D40" s="39"/>
      <c r="E40" s="52"/>
      <c r="F40" s="39"/>
      <c r="G40" s="39"/>
      <c r="H40" s="52"/>
      <c r="I40" s="39"/>
      <c r="J40" s="39"/>
      <c r="K40" s="52"/>
      <c r="L40" s="39"/>
      <c r="M40" s="39"/>
      <c r="N40" s="48" t="str">
        <f>IF(L40="","",(VLOOKUP(L40,一覧表!$A$2:$C$25,3)))</f>
        <v/>
      </c>
      <c r="Q40" s="3">
        <v>38</v>
      </c>
      <c r="R40" s="4">
        <f t="shared" si="1"/>
        <v>1</v>
      </c>
      <c r="S40" s="1" t="s">
        <v>136</v>
      </c>
      <c r="T40" s="1" t="s">
        <v>137</v>
      </c>
    </row>
    <row r="41" spans="2:23" ht="18.75" customHeight="1" x14ac:dyDescent="0.2">
      <c r="B41" s="39"/>
      <c r="C41" s="39"/>
      <c r="D41" s="39"/>
      <c r="E41" s="52"/>
      <c r="F41" s="39"/>
      <c r="G41" s="39"/>
      <c r="H41" s="52"/>
      <c r="I41" s="39"/>
      <c r="J41" s="39"/>
      <c r="K41" s="52"/>
      <c r="L41" s="39"/>
      <c r="M41" s="39"/>
      <c r="N41" s="48" t="str">
        <f>IF(L41="","",(VLOOKUP(L41,一覧表!$A$2:$C$25,3)))</f>
        <v/>
      </c>
      <c r="Q41" s="3">
        <v>39</v>
      </c>
      <c r="R41" s="4">
        <f t="shared" si="1"/>
        <v>1</v>
      </c>
      <c r="S41" s="1" t="s">
        <v>138</v>
      </c>
      <c r="T41" s="1" t="s">
        <v>139</v>
      </c>
    </row>
    <row r="42" spans="2:23" ht="18.75" customHeight="1" x14ac:dyDescent="0.2">
      <c r="B42" s="39"/>
      <c r="C42" s="39"/>
      <c r="D42" s="39"/>
      <c r="E42" s="52"/>
      <c r="F42" s="39"/>
      <c r="G42" s="39"/>
      <c r="H42" s="52"/>
      <c r="I42" s="39"/>
      <c r="J42" s="39"/>
      <c r="K42" s="52"/>
      <c r="L42" s="39"/>
      <c r="M42" s="39"/>
      <c r="N42" s="48" t="str">
        <f>IF(L42="","",(VLOOKUP(L42,一覧表!$A$2:$C$25,3)))</f>
        <v/>
      </c>
      <c r="Q42" s="3">
        <v>40</v>
      </c>
      <c r="R42" s="4">
        <f t="shared" si="1"/>
        <v>0</v>
      </c>
    </row>
    <row r="43" spans="2:23" ht="18.75" customHeight="1" x14ac:dyDescent="0.2">
      <c r="B43" s="39"/>
      <c r="C43" s="39"/>
      <c r="D43" s="39"/>
      <c r="E43" s="52"/>
      <c r="F43" s="39"/>
      <c r="G43" s="39"/>
      <c r="H43" s="52"/>
      <c r="I43" s="39"/>
      <c r="J43" s="39"/>
      <c r="K43" s="52"/>
      <c r="L43" s="39"/>
      <c r="M43" s="39"/>
      <c r="N43" s="48" t="str">
        <f>IF(L43="","",(VLOOKUP(L43,一覧表!$A$2:$C$25,3)))</f>
        <v/>
      </c>
      <c r="Q43" s="3">
        <v>41</v>
      </c>
      <c r="R43" s="4">
        <f t="shared" si="1"/>
        <v>0</v>
      </c>
    </row>
    <row r="44" spans="2:23" ht="18.75" customHeight="1" x14ac:dyDescent="0.2">
      <c r="B44" s="39"/>
      <c r="C44" s="39"/>
      <c r="D44" s="39"/>
      <c r="E44" s="52"/>
      <c r="F44" s="39"/>
      <c r="G44" s="39"/>
      <c r="H44" s="52"/>
      <c r="I44" s="39"/>
      <c r="J44" s="39"/>
      <c r="K44" s="52"/>
      <c r="L44" s="39"/>
      <c r="M44" s="39"/>
      <c r="N44" s="48" t="str">
        <f>IF(L44="","",(VLOOKUP(L44,一覧表!$A$2:$C$25,3)))</f>
        <v/>
      </c>
      <c r="Q44" s="3">
        <v>42</v>
      </c>
      <c r="R44" s="4">
        <f t="shared" si="1"/>
        <v>0</v>
      </c>
    </row>
    <row r="45" spans="2:23" ht="18.75" customHeight="1" x14ac:dyDescent="0.2">
      <c r="B45" s="39"/>
      <c r="C45" s="39"/>
      <c r="D45" s="39"/>
      <c r="E45" s="52"/>
      <c r="F45" s="39"/>
      <c r="G45" s="39"/>
      <c r="H45" s="52"/>
      <c r="I45" s="39"/>
      <c r="J45" s="39"/>
      <c r="K45" s="52"/>
      <c r="L45" s="39"/>
      <c r="M45" s="39"/>
      <c r="N45" s="48" t="str">
        <f>IF(L45="","",(VLOOKUP(L45,一覧表!$A$2:$C$25,3)))</f>
        <v/>
      </c>
      <c r="Q45" s="3">
        <v>43</v>
      </c>
      <c r="R45" s="4">
        <f t="shared" si="1"/>
        <v>0</v>
      </c>
    </row>
    <row r="46" spans="2:23" ht="18.75" customHeight="1" x14ac:dyDescent="0.2">
      <c r="B46" s="39"/>
      <c r="C46" s="39"/>
      <c r="D46" s="39"/>
      <c r="E46" s="52"/>
      <c r="F46" s="39"/>
      <c r="G46" s="39"/>
      <c r="H46" s="52"/>
      <c r="I46" s="39"/>
      <c r="J46" s="39"/>
      <c r="K46" s="52"/>
      <c r="L46" s="39"/>
      <c r="M46" s="39"/>
      <c r="N46" s="48" t="str">
        <f>IF(L46="","",(VLOOKUP(L46,一覧表!$A$2:$C$25,3)))</f>
        <v/>
      </c>
      <c r="Q46" s="3">
        <v>44</v>
      </c>
      <c r="R46" s="4">
        <f t="shared" si="1"/>
        <v>0</v>
      </c>
    </row>
    <row r="47" spans="2:23" ht="18.75" customHeight="1" x14ac:dyDescent="0.2">
      <c r="B47" s="39"/>
      <c r="C47" s="39"/>
      <c r="D47" s="39"/>
      <c r="E47" s="52"/>
      <c r="F47" s="39"/>
      <c r="G47" s="39"/>
      <c r="H47" s="52"/>
      <c r="I47" s="39"/>
      <c r="J47" s="39"/>
      <c r="K47" s="52"/>
      <c r="L47" s="39"/>
      <c r="M47" s="39"/>
      <c r="Q47" s="3">
        <v>45</v>
      </c>
      <c r="R47" s="4">
        <f t="shared" si="1"/>
        <v>0</v>
      </c>
    </row>
    <row r="48" spans="2:23" ht="18.75" customHeight="1" x14ac:dyDescent="0.2">
      <c r="B48" s="39"/>
      <c r="C48" s="39"/>
      <c r="D48" s="39"/>
      <c r="E48" s="52"/>
      <c r="F48" s="39"/>
      <c r="G48" s="39"/>
      <c r="H48" s="52"/>
      <c r="I48" s="39"/>
      <c r="J48" s="39"/>
      <c r="K48" s="52"/>
      <c r="L48" s="39"/>
      <c r="M48" s="39"/>
      <c r="Q48" s="3">
        <v>46</v>
      </c>
      <c r="R48" s="4">
        <f t="shared" si="1"/>
        <v>0</v>
      </c>
    </row>
    <row r="49" spans="2:18" ht="18.75" customHeight="1" x14ac:dyDescent="0.2">
      <c r="B49" s="39"/>
      <c r="C49" s="39"/>
      <c r="D49" s="39"/>
      <c r="E49" s="52"/>
      <c r="F49" s="39"/>
      <c r="G49" s="39"/>
      <c r="H49" s="52"/>
      <c r="I49" s="39"/>
      <c r="J49" s="39"/>
      <c r="K49" s="52"/>
      <c r="L49" s="39"/>
      <c r="M49" s="39"/>
      <c r="Q49" s="3">
        <v>47</v>
      </c>
      <c r="R49" s="4">
        <f t="shared" si="1"/>
        <v>0</v>
      </c>
    </row>
    <row r="50" spans="2:18" ht="18.75" customHeight="1" x14ac:dyDescent="0.2">
      <c r="B50" s="39"/>
      <c r="C50" s="39"/>
      <c r="D50" s="39"/>
      <c r="E50" s="52"/>
      <c r="F50" s="39"/>
      <c r="G50" s="39"/>
      <c r="H50" s="52"/>
      <c r="I50" s="39"/>
      <c r="J50" s="39"/>
      <c r="K50" s="52"/>
      <c r="L50" s="39"/>
      <c r="M50" s="39"/>
      <c r="Q50" s="3">
        <v>48</v>
      </c>
      <c r="R50" s="4">
        <f t="shared" si="1"/>
        <v>0</v>
      </c>
    </row>
    <row r="51" spans="2:18" ht="18.75" customHeight="1" x14ac:dyDescent="0.2">
      <c r="B51" s="39"/>
      <c r="C51" s="39"/>
      <c r="D51" s="39"/>
      <c r="E51" s="52"/>
      <c r="F51" s="39"/>
      <c r="G51" s="39"/>
      <c r="H51" s="52"/>
      <c r="I51" s="39"/>
      <c r="J51" s="39"/>
      <c r="K51" s="52"/>
      <c r="L51" s="39"/>
      <c r="M51" s="39"/>
      <c r="Q51" s="3">
        <v>49</v>
      </c>
      <c r="R51" s="4">
        <f t="shared" si="1"/>
        <v>0</v>
      </c>
    </row>
    <row r="52" spans="2:18" ht="18.75" customHeight="1" x14ac:dyDescent="0.2">
      <c r="B52" s="39"/>
      <c r="C52" s="39"/>
      <c r="D52" s="39"/>
      <c r="E52" s="52"/>
      <c r="F52" s="39"/>
      <c r="G52" s="39"/>
      <c r="H52" s="52"/>
      <c r="I52" s="39"/>
      <c r="J52" s="39"/>
      <c r="K52" s="52"/>
      <c r="L52" s="39"/>
      <c r="M52" s="39"/>
      <c r="Q52" s="3">
        <v>50</v>
      </c>
      <c r="R52" s="4">
        <f t="shared" si="1"/>
        <v>0</v>
      </c>
    </row>
    <row r="53" spans="2:18" ht="18.75" customHeight="1" x14ac:dyDescent="0.2">
      <c r="B53" s="39"/>
      <c r="C53" s="39"/>
      <c r="D53" s="39"/>
      <c r="E53" s="52"/>
      <c r="F53" s="39"/>
      <c r="G53" s="39"/>
      <c r="H53" s="52"/>
      <c r="I53" s="39"/>
      <c r="J53" s="39"/>
      <c r="K53" s="52"/>
      <c r="L53" s="39"/>
      <c r="M53" s="39"/>
      <c r="Q53" s="3">
        <v>51</v>
      </c>
      <c r="R53" s="4">
        <f t="shared" si="1"/>
        <v>0</v>
      </c>
    </row>
    <row r="54" spans="2:18" ht="18.75" customHeight="1" x14ac:dyDescent="0.2">
      <c r="B54" s="39"/>
      <c r="C54" s="39"/>
      <c r="D54" s="39"/>
      <c r="E54" s="52"/>
      <c r="F54" s="39"/>
      <c r="G54" s="39"/>
      <c r="H54" s="52"/>
      <c r="I54" s="39"/>
      <c r="J54" s="39"/>
      <c r="K54" s="52"/>
      <c r="L54" s="39"/>
      <c r="M54" s="39"/>
      <c r="Q54" s="3">
        <v>52</v>
      </c>
      <c r="R54" s="4">
        <f t="shared" si="1"/>
        <v>0</v>
      </c>
    </row>
    <row r="55" spans="2:18" ht="18.75" customHeight="1" x14ac:dyDescent="0.2">
      <c r="B55" s="39"/>
      <c r="C55" s="39"/>
      <c r="D55" s="39"/>
      <c r="E55" s="52"/>
      <c r="F55" s="39"/>
      <c r="G55" s="39"/>
      <c r="H55" s="52"/>
      <c r="I55" s="39"/>
      <c r="J55" s="39"/>
      <c r="K55" s="52"/>
      <c r="L55" s="39"/>
      <c r="M55" s="39"/>
      <c r="Q55" s="3">
        <v>53</v>
      </c>
      <c r="R55" s="4">
        <f t="shared" si="1"/>
        <v>0</v>
      </c>
    </row>
    <row r="56" spans="2:18" ht="18.75" customHeight="1" x14ac:dyDescent="0.2">
      <c r="B56" s="39"/>
      <c r="C56" s="39"/>
      <c r="D56" s="39"/>
      <c r="E56" s="52"/>
      <c r="F56" s="39"/>
      <c r="G56" s="39"/>
      <c r="H56" s="52"/>
      <c r="I56" s="39"/>
      <c r="J56" s="39"/>
      <c r="K56" s="52"/>
      <c r="L56" s="39"/>
      <c r="M56" s="39"/>
      <c r="Q56" s="3">
        <v>54</v>
      </c>
      <c r="R56" s="4">
        <f t="shared" si="1"/>
        <v>0</v>
      </c>
    </row>
    <row r="57" spans="2:18" ht="18.75" customHeight="1" x14ac:dyDescent="0.2">
      <c r="B57" s="39"/>
      <c r="C57" s="39"/>
      <c r="D57" s="39"/>
      <c r="E57" s="52"/>
      <c r="F57" s="39"/>
      <c r="G57" s="39"/>
      <c r="H57" s="52"/>
      <c r="I57" s="39"/>
      <c r="J57" s="39"/>
      <c r="K57" s="52"/>
      <c r="L57" s="39"/>
      <c r="M57" s="39"/>
      <c r="Q57" s="3">
        <v>55</v>
      </c>
      <c r="R57" s="4">
        <f t="shared" si="1"/>
        <v>0</v>
      </c>
    </row>
    <row r="58" spans="2:18" ht="18.75" customHeight="1" x14ac:dyDescent="0.2">
      <c r="Q58" s="3">
        <v>56</v>
      </c>
      <c r="R58" s="4">
        <f t="shared" si="1"/>
        <v>0</v>
      </c>
    </row>
    <row r="59" spans="2:18" ht="18.75" customHeight="1" x14ac:dyDescent="0.2">
      <c r="Q59" s="3">
        <v>57</v>
      </c>
      <c r="R59" s="4">
        <f t="shared" si="1"/>
        <v>0</v>
      </c>
    </row>
    <row r="60" spans="2:18" ht="18.75" customHeight="1" x14ac:dyDescent="0.2">
      <c r="Q60" s="3">
        <v>58</v>
      </c>
      <c r="R60" s="4">
        <f t="shared" si="1"/>
        <v>0</v>
      </c>
    </row>
    <row r="61" spans="2:18" ht="18.75" customHeight="1" x14ac:dyDescent="0.2">
      <c r="Q61" s="3">
        <v>59</v>
      </c>
      <c r="R61" s="4">
        <f t="shared" si="1"/>
        <v>0</v>
      </c>
    </row>
    <row r="62" spans="2:18" ht="18.75" customHeight="1" x14ac:dyDescent="0.2">
      <c r="Q62" s="3">
        <v>60</v>
      </c>
      <c r="R62" s="4">
        <f t="shared" si="1"/>
        <v>0</v>
      </c>
    </row>
    <row r="63" spans="2:18" ht="18.75" customHeight="1" x14ac:dyDescent="0.2">
      <c r="Q63" s="3">
        <v>61</v>
      </c>
      <c r="R63" s="4">
        <f t="shared" si="1"/>
        <v>0</v>
      </c>
    </row>
    <row r="64" spans="2:18" ht="18.75" customHeight="1" x14ac:dyDescent="0.2">
      <c r="Q64" s="3">
        <v>62</v>
      </c>
      <c r="R64" s="4">
        <f t="shared" si="1"/>
        <v>0</v>
      </c>
    </row>
    <row r="65" spans="17:18" ht="18.75" customHeight="1" x14ac:dyDescent="0.2">
      <c r="Q65" s="3">
        <v>63</v>
      </c>
      <c r="R65" s="4">
        <f t="shared" si="1"/>
        <v>0</v>
      </c>
    </row>
    <row r="66" spans="17:18" ht="18.75" customHeight="1" x14ac:dyDescent="0.2">
      <c r="Q66" s="3">
        <v>64</v>
      </c>
      <c r="R66" s="4">
        <f t="shared" si="1"/>
        <v>0</v>
      </c>
    </row>
    <row r="67" spans="17:18" ht="18.75" customHeight="1" x14ac:dyDescent="0.2">
      <c r="Q67" s="3"/>
      <c r="R67" s="4">
        <f t="shared" ref="R67:R85" si="2">COUNTIF($B$3:$N$62,Q67)</f>
        <v>0</v>
      </c>
    </row>
    <row r="68" spans="17:18" ht="18.75" customHeight="1" x14ac:dyDescent="0.2">
      <c r="Q68" s="3"/>
      <c r="R68" s="4">
        <f t="shared" si="2"/>
        <v>0</v>
      </c>
    </row>
    <row r="69" spans="17:18" ht="18.75" customHeight="1" x14ac:dyDescent="0.2">
      <c r="Q69" s="3">
        <v>69</v>
      </c>
      <c r="R69" s="4">
        <f t="shared" si="2"/>
        <v>0</v>
      </c>
    </row>
    <row r="70" spans="17:18" ht="18.75" customHeight="1" x14ac:dyDescent="0.2">
      <c r="Q70" s="3">
        <v>70</v>
      </c>
      <c r="R70" s="4">
        <f t="shared" si="2"/>
        <v>0</v>
      </c>
    </row>
    <row r="71" spans="17:18" ht="18.75" customHeight="1" x14ac:dyDescent="0.2">
      <c r="Q71" s="3">
        <v>71</v>
      </c>
      <c r="R71" s="4">
        <f t="shared" si="2"/>
        <v>0</v>
      </c>
    </row>
    <row r="72" spans="17:18" ht="18.75" customHeight="1" x14ac:dyDescent="0.2">
      <c r="Q72" s="3">
        <v>72</v>
      </c>
      <c r="R72" s="4">
        <f t="shared" si="2"/>
        <v>0</v>
      </c>
    </row>
    <row r="73" spans="17:18" ht="18.75" customHeight="1" x14ac:dyDescent="0.2">
      <c r="Q73" s="3">
        <v>73</v>
      </c>
      <c r="R73" s="4">
        <f t="shared" si="2"/>
        <v>0</v>
      </c>
    </row>
    <row r="74" spans="17:18" ht="18.75" customHeight="1" x14ac:dyDescent="0.2">
      <c r="Q74" s="3">
        <v>74</v>
      </c>
      <c r="R74" s="4">
        <f t="shared" si="2"/>
        <v>0</v>
      </c>
    </row>
    <row r="75" spans="17:18" ht="18.75" customHeight="1" x14ac:dyDescent="0.2">
      <c r="Q75" s="3">
        <v>75</v>
      </c>
      <c r="R75" s="4">
        <f t="shared" si="2"/>
        <v>0</v>
      </c>
    </row>
    <row r="76" spans="17:18" ht="18.75" customHeight="1" x14ac:dyDescent="0.2">
      <c r="Q76" s="3">
        <v>76</v>
      </c>
      <c r="R76" s="4">
        <f t="shared" si="2"/>
        <v>0</v>
      </c>
    </row>
    <row r="77" spans="17:18" ht="18.75" customHeight="1" x14ac:dyDescent="0.2">
      <c r="Q77" s="3">
        <v>77</v>
      </c>
      <c r="R77" s="4">
        <f t="shared" si="2"/>
        <v>0</v>
      </c>
    </row>
    <row r="78" spans="17:18" ht="18.75" customHeight="1" x14ac:dyDescent="0.2">
      <c r="Q78" s="3">
        <v>78</v>
      </c>
      <c r="R78" s="4">
        <f t="shared" si="2"/>
        <v>0</v>
      </c>
    </row>
    <row r="79" spans="17:18" ht="18.75" customHeight="1" x14ac:dyDescent="0.2">
      <c r="Q79" s="3">
        <v>79</v>
      </c>
      <c r="R79" s="4">
        <f t="shared" si="2"/>
        <v>0</v>
      </c>
    </row>
    <row r="80" spans="17:18" ht="18.75" customHeight="1" x14ac:dyDescent="0.2">
      <c r="Q80" s="3">
        <v>80</v>
      </c>
      <c r="R80" s="4">
        <f t="shared" si="2"/>
        <v>0</v>
      </c>
    </row>
    <row r="81" spans="17:18" ht="18.75" customHeight="1" x14ac:dyDescent="0.2">
      <c r="Q81" s="3">
        <v>81</v>
      </c>
      <c r="R81" s="4">
        <f t="shared" si="2"/>
        <v>0</v>
      </c>
    </row>
    <row r="82" spans="17:18" ht="18.75" customHeight="1" x14ac:dyDescent="0.2">
      <c r="Q82" s="3">
        <v>82</v>
      </c>
      <c r="R82" s="4">
        <f t="shared" si="2"/>
        <v>0</v>
      </c>
    </row>
    <row r="83" spans="17:18" ht="18.75" customHeight="1" x14ac:dyDescent="0.2">
      <c r="Q83" s="3">
        <v>83</v>
      </c>
      <c r="R83" s="4">
        <f t="shared" si="2"/>
        <v>0</v>
      </c>
    </row>
    <row r="84" spans="17:18" ht="18.75" customHeight="1" x14ac:dyDescent="0.2">
      <c r="Q84" s="3">
        <v>84</v>
      </c>
      <c r="R84" s="4">
        <f t="shared" si="2"/>
        <v>0</v>
      </c>
    </row>
    <row r="85" spans="17:18" ht="18.75" customHeight="1" x14ac:dyDescent="0.2">
      <c r="Q85" s="3">
        <v>85</v>
      </c>
      <c r="R85" s="4">
        <f t="shared" si="2"/>
        <v>0</v>
      </c>
    </row>
  </sheetData>
  <mergeCells count="1">
    <mergeCell ref="A1:M1"/>
  </mergeCells>
  <phoneticPr fontId="2"/>
  <conditionalFormatting sqref="R3:R85">
    <cfRule type="cellIs" dxfId="0" priority="1" stopIfTrue="1" operator="equal">
      <formula>1</formula>
    </cfRule>
  </conditionalFormatting>
  <pageMargins left="0.56000000000000005" right="0.34" top="0.61" bottom="1" header="0.51200000000000001" footer="0.51200000000000001"/>
  <pageSetup paperSize="9" scale="96" orientation="portrait" r:id="rId1"/>
  <headerFooter alignWithMargins="0">
    <oddFooter>&amp;C&amp;"ＭＳ 明朝,標準"-&amp;P+2&amp;--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15" sqref="F15"/>
    </sheetView>
  </sheetViews>
  <sheetFormatPr defaultColWidth="6.53515625" defaultRowHeight="14.25" customHeight="1" x14ac:dyDescent="0.2"/>
  <cols>
    <col min="1" max="1" width="8.15234375" style="14" customWidth="1"/>
    <col min="2" max="2" width="6.3828125" style="14" customWidth="1"/>
    <col min="3" max="3" width="5.4609375" style="14" customWidth="1"/>
    <col min="4" max="4" width="4.53515625" style="14" customWidth="1"/>
    <col min="5" max="5" width="8.15234375" style="14" customWidth="1"/>
    <col min="6" max="6" width="6.3828125" style="14" customWidth="1"/>
    <col min="7" max="7" width="5.4609375" style="14" customWidth="1"/>
    <col min="8" max="16384" width="6.53515625" style="14"/>
  </cols>
  <sheetData>
    <row r="1" spans="1:7" s="8" customFormat="1" ht="14.25" customHeight="1" x14ac:dyDescent="0.2">
      <c r="A1" s="6"/>
      <c r="B1" s="6"/>
      <c r="C1" s="6"/>
      <c r="D1" s="7" t="s">
        <v>32</v>
      </c>
      <c r="E1" s="6"/>
      <c r="F1" s="6"/>
    </row>
    <row r="2" spans="1:7" s="8" customFormat="1" ht="14.25" customHeight="1" x14ac:dyDescent="0.2">
      <c r="A2" s="7"/>
      <c r="B2" s="7"/>
      <c r="C2" s="7"/>
    </row>
    <row r="3" spans="1:7" ht="14.25" customHeight="1" x14ac:dyDescent="0.2">
      <c r="A3" s="9" t="s">
        <v>2</v>
      </c>
      <c r="B3" s="11" t="s">
        <v>71</v>
      </c>
      <c r="C3" s="35">
        <v>3</v>
      </c>
      <c r="D3" s="13"/>
      <c r="E3" s="29" t="s">
        <v>20</v>
      </c>
      <c r="F3" s="11" t="s">
        <v>44</v>
      </c>
      <c r="G3" s="35">
        <v>4</v>
      </c>
    </row>
    <row r="4" spans="1:7" ht="14.25" customHeight="1" x14ac:dyDescent="0.2">
      <c r="A4" s="9" t="s">
        <v>31</v>
      </c>
      <c r="B4" s="11" t="s">
        <v>35</v>
      </c>
      <c r="C4" s="35">
        <v>2</v>
      </c>
      <c r="D4" s="13"/>
      <c r="E4" s="30"/>
      <c r="F4" s="11" t="s">
        <v>29</v>
      </c>
      <c r="G4" s="35">
        <v>4</v>
      </c>
    </row>
    <row r="5" spans="1:7" ht="14.25" customHeight="1" x14ac:dyDescent="0.2">
      <c r="A5" s="29" t="s">
        <v>16</v>
      </c>
      <c r="B5" s="11" t="s">
        <v>35</v>
      </c>
      <c r="C5" s="35">
        <v>3</v>
      </c>
      <c r="D5" s="13"/>
      <c r="E5" s="9" t="s">
        <v>23</v>
      </c>
      <c r="F5" s="11" t="s">
        <v>36</v>
      </c>
      <c r="G5" s="35">
        <v>3</v>
      </c>
    </row>
    <row r="6" spans="1:7" ht="14.25" customHeight="1" x14ac:dyDescent="0.2">
      <c r="A6" s="30"/>
      <c r="B6" s="11" t="s">
        <v>29</v>
      </c>
      <c r="C6" s="35">
        <v>3</v>
      </c>
      <c r="D6" s="13"/>
      <c r="E6" s="9" t="s">
        <v>21</v>
      </c>
      <c r="F6" s="11" t="s">
        <v>42</v>
      </c>
      <c r="G6" s="35">
        <v>3</v>
      </c>
    </row>
    <row r="7" spans="1:7" ht="14.25" customHeight="1" x14ac:dyDescent="0.2">
      <c r="A7" s="29" t="s">
        <v>30</v>
      </c>
      <c r="B7" s="11" t="s">
        <v>22</v>
      </c>
      <c r="C7" s="35">
        <v>3</v>
      </c>
      <c r="D7" s="13"/>
      <c r="E7" s="9" t="s">
        <v>19</v>
      </c>
      <c r="F7" s="11" t="s">
        <v>28</v>
      </c>
      <c r="G7" s="35">
        <v>2</v>
      </c>
    </row>
    <row r="8" spans="1:7" ht="14.25" customHeight="1" x14ac:dyDescent="0.2">
      <c r="A8" s="54" t="s">
        <v>17</v>
      </c>
      <c r="B8" s="11" t="s">
        <v>74</v>
      </c>
      <c r="C8" s="12">
        <v>3</v>
      </c>
      <c r="D8" s="13"/>
      <c r="E8" s="9" t="s">
        <v>24</v>
      </c>
      <c r="F8" s="11" t="s">
        <v>73</v>
      </c>
      <c r="G8" s="35">
        <v>2</v>
      </c>
    </row>
    <row r="9" spans="1:7" ht="14.25" customHeight="1" x14ac:dyDescent="0.2">
      <c r="A9" s="55"/>
      <c r="B9" s="11" t="s">
        <v>75</v>
      </c>
      <c r="C9" s="12">
        <v>3</v>
      </c>
      <c r="D9" s="13"/>
      <c r="E9" s="29" t="s">
        <v>25</v>
      </c>
      <c r="F9" s="11" t="s">
        <v>37</v>
      </c>
      <c r="G9" s="35">
        <v>4</v>
      </c>
    </row>
    <row r="10" spans="1:7" ht="14.25" customHeight="1" x14ac:dyDescent="0.2">
      <c r="A10" s="55"/>
      <c r="B10" s="11" t="s">
        <v>78</v>
      </c>
      <c r="C10" s="12">
        <v>3</v>
      </c>
      <c r="D10" s="13"/>
      <c r="E10" s="31"/>
      <c r="F10" s="11" t="s">
        <v>43</v>
      </c>
      <c r="G10" s="35">
        <v>2</v>
      </c>
    </row>
    <row r="11" spans="1:7" ht="14.25" customHeight="1" x14ac:dyDescent="0.2">
      <c r="A11" s="56"/>
      <c r="B11" s="11" t="s">
        <v>79</v>
      </c>
      <c r="C11" s="12">
        <v>3</v>
      </c>
      <c r="D11" s="13"/>
      <c r="E11" s="33" t="s">
        <v>34</v>
      </c>
      <c r="F11" s="11" t="s">
        <v>76</v>
      </c>
      <c r="G11" s="12">
        <v>3</v>
      </c>
    </row>
    <row r="12" spans="1:7" ht="14.25" customHeight="1" x14ac:dyDescent="0.2">
      <c r="A12" s="9" t="s">
        <v>18</v>
      </c>
      <c r="B12" s="11" t="s">
        <v>72</v>
      </c>
      <c r="C12" s="35">
        <v>3</v>
      </c>
      <c r="D12" s="13"/>
      <c r="E12" s="34"/>
      <c r="F12" s="11" t="s">
        <v>77</v>
      </c>
      <c r="G12" s="12">
        <v>3</v>
      </c>
    </row>
    <row r="13" spans="1:7" ht="14.25" customHeight="1" x14ac:dyDescent="0.2">
      <c r="A13" s="37"/>
      <c r="B13" s="16"/>
      <c r="C13" s="17"/>
      <c r="D13" s="13"/>
      <c r="E13" s="15"/>
      <c r="F13" s="16"/>
      <c r="G13" s="36"/>
    </row>
    <row r="14" spans="1:7" ht="14.25" customHeight="1" x14ac:dyDescent="0.2">
      <c r="B14" s="16"/>
      <c r="C14" s="17"/>
      <c r="D14" s="13"/>
      <c r="E14" s="15"/>
      <c r="F14" s="16"/>
      <c r="G14" s="36"/>
    </row>
    <row r="15" spans="1:7" ht="14.25" customHeight="1" x14ac:dyDescent="0.2">
      <c r="A15" s="15"/>
      <c r="B15" s="16"/>
      <c r="C15" s="17"/>
      <c r="D15" s="16"/>
      <c r="E15" s="15"/>
      <c r="F15" s="16"/>
      <c r="G15" s="36"/>
    </row>
    <row r="16" spans="1:7" ht="14.25" customHeight="1" x14ac:dyDescent="0.2">
      <c r="A16" s="32"/>
      <c r="B16" s="16"/>
      <c r="C16" s="17"/>
      <c r="D16" s="16"/>
      <c r="E16" s="15"/>
      <c r="F16" s="16"/>
      <c r="G16" s="36"/>
    </row>
    <row r="17" spans="1:7" ht="14.25" customHeight="1" x14ac:dyDescent="0.2">
      <c r="A17" s="15"/>
      <c r="B17" s="16"/>
      <c r="C17" s="17"/>
      <c r="D17" s="16"/>
      <c r="E17" s="15"/>
      <c r="F17" s="16"/>
      <c r="G17" s="17"/>
    </row>
    <row r="18" spans="1:7" ht="14.25" customHeight="1" x14ac:dyDescent="0.2">
      <c r="A18" s="15"/>
      <c r="B18" s="15"/>
      <c r="C18" s="17"/>
      <c r="D18" s="16"/>
      <c r="E18" s="15"/>
      <c r="F18" s="16"/>
      <c r="G18" s="17"/>
    </row>
    <row r="19" spans="1:7" ht="14.25" customHeight="1" x14ac:dyDescent="0.2">
      <c r="A19" s="15"/>
      <c r="B19" s="16"/>
      <c r="C19" s="17"/>
      <c r="D19" s="13"/>
      <c r="E19" s="15"/>
      <c r="F19" s="16"/>
      <c r="G19" s="17"/>
    </row>
  </sheetData>
  <mergeCells count="1">
    <mergeCell ref="A8:A11"/>
  </mergeCells>
  <phoneticPr fontId="2"/>
  <pageMargins left="1.1100000000000001" right="0.75" top="1" bottom="1" header="0.51200000000000001" footer="0.51200000000000001"/>
  <pageSetup paperSize="9" scale="125" orientation="portrait" r:id="rId1"/>
  <headerFooter alignWithMargins="0">
    <oddFooter>&amp;C&amp;"ＭＳ 明朝,標準"-&amp;P+3&amp;--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view="pageBreakPreview" topLeftCell="A16" zoomScaleNormal="100" zoomScaleSheetLayoutView="100" workbookViewId="0">
      <selection activeCell="B39" sqref="B39:C40"/>
    </sheetView>
  </sheetViews>
  <sheetFormatPr defaultColWidth="8.69140625" defaultRowHeight="12" x14ac:dyDescent="0.15"/>
  <cols>
    <col min="1" max="1" width="4.4609375" style="20" customWidth="1"/>
    <col min="2" max="3" width="8.84375" style="20" customWidth="1"/>
    <col min="4" max="4" width="11.61328125" style="28" customWidth="1"/>
    <col min="5" max="5" width="0" style="20" hidden="1" customWidth="1"/>
    <col min="6" max="16384" width="8.69140625" style="20"/>
  </cols>
  <sheetData>
    <row r="1" spans="1:6" x14ac:dyDescent="0.15">
      <c r="A1" s="18" t="s">
        <v>33</v>
      </c>
      <c r="B1" s="18" t="s">
        <v>0</v>
      </c>
      <c r="C1" s="18" t="s">
        <v>1</v>
      </c>
      <c r="D1" s="19"/>
      <c r="E1" s="18"/>
    </row>
    <row r="2" spans="1:6" x14ac:dyDescent="0.15">
      <c r="A2" s="18">
        <v>1</v>
      </c>
      <c r="B2" s="21" t="s">
        <v>97</v>
      </c>
      <c r="C2" s="21" t="s">
        <v>96</v>
      </c>
      <c r="D2" s="19"/>
      <c r="E2" s="22"/>
      <c r="F2" s="23"/>
    </row>
    <row r="3" spans="1:6" x14ac:dyDescent="0.15">
      <c r="A3" s="18">
        <v>2</v>
      </c>
      <c r="B3" s="21" t="s">
        <v>45</v>
      </c>
      <c r="C3" s="24" t="s">
        <v>49</v>
      </c>
      <c r="D3" s="19"/>
      <c r="E3" s="22"/>
      <c r="F3" s="23"/>
    </row>
    <row r="4" spans="1:6" x14ac:dyDescent="0.15">
      <c r="A4" s="18">
        <v>3</v>
      </c>
      <c r="B4" s="21" t="s">
        <v>99</v>
      </c>
      <c r="C4" s="10" t="s">
        <v>50</v>
      </c>
      <c r="D4" s="19"/>
      <c r="E4" s="22"/>
      <c r="F4" s="23"/>
    </row>
    <row r="5" spans="1:6" x14ac:dyDescent="0.15">
      <c r="A5" s="18">
        <v>4</v>
      </c>
      <c r="B5" s="21" t="s">
        <v>100</v>
      </c>
      <c r="C5" s="10" t="s">
        <v>51</v>
      </c>
      <c r="D5" s="19"/>
      <c r="E5" s="22"/>
      <c r="F5" s="23"/>
    </row>
    <row r="6" spans="1:6" x14ac:dyDescent="0.15">
      <c r="A6" s="18">
        <v>5</v>
      </c>
      <c r="B6" s="21" t="s">
        <v>101</v>
      </c>
      <c r="C6" s="10" t="s">
        <v>52</v>
      </c>
      <c r="D6" s="19"/>
      <c r="E6" s="22"/>
      <c r="F6" s="23"/>
    </row>
    <row r="7" spans="1:6" x14ac:dyDescent="0.15">
      <c r="A7" s="18">
        <v>6</v>
      </c>
      <c r="B7" s="21" t="s">
        <v>102</v>
      </c>
      <c r="C7" s="10" t="s">
        <v>53</v>
      </c>
      <c r="D7" s="19"/>
      <c r="E7" s="22"/>
      <c r="F7" s="23"/>
    </row>
    <row r="8" spans="1:6" x14ac:dyDescent="0.15">
      <c r="A8" s="18">
        <v>7</v>
      </c>
      <c r="B8" s="21" t="s">
        <v>103</v>
      </c>
      <c r="C8" s="10" t="s">
        <v>53</v>
      </c>
      <c r="D8" s="19"/>
      <c r="E8" s="22"/>
      <c r="F8" s="23"/>
    </row>
    <row r="9" spans="1:6" x14ac:dyDescent="0.15">
      <c r="A9" s="18">
        <v>8</v>
      </c>
      <c r="B9" s="21" t="s">
        <v>46</v>
      </c>
      <c r="C9" s="10" t="s">
        <v>54</v>
      </c>
      <c r="D9" s="19"/>
      <c r="E9" s="22"/>
      <c r="F9" s="23"/>
    </row>
    <row r="10" spans="1:6" x14ac:dyDescent="0.15">
      <c r="A10" s="18">
        <v>9</v>
      </c>
      <c r="B10" s="21" t="s">
        <v>85</v>
      </c>
      <c r="C10" s="10" t="s">
        <v>54</v>
      </c>
      <c r="D10" s="19"/>
      <c r="E10" s="22"/>
      <c r="F10" s="23"/>
    </row>
    <row r="11" spans="1:6" x14ac:dyDescent="0.15">
      <c r="A11" s="18">
        <v>10</v>
      </c>
      <c r="B11" s="21" t="s">
        <v>104</v>
      </c>
      <c r="C11" s="10" t="s">
        <v>55</v>
      </c>
      <c r="D11" s="19"/>
      <c r="E11" s="22"/>
      <c r="F11" s="23"/>
    </row>
    <row r="12" spans="1:6" x14ac:dyDescent="0.15">
      <c r="A12" s="18">
        <v>11</v>
      </c>
      <c r="B12" s="21" t="s">
        <v>105</v>
      </c>
      <c r="C12" s="10" t="s">
        <v>56</v>
      </c>
      <c r="D12" s="19"/>
      <c r="E12" s="22"/>
      <c r="F12" s="23"/>
    </row>
    <row r="13" spans="1:6" x14ac:dyDescent="0.15">
      <c r="A13" s="18">
        <v>12</v>
      </c>
      <c r="B13" s="21" t="s">
        <v>47</v>
      </c>
      <c r="C13" s="10" t="s">
        <v>56</v>
      </c>
      <c r="D13" s="19"/>
      <c r="E13" s="22"/>
      <c r="F13" s="23"/>
    </row>
    <row r="14" spans="1:6" x14ac:dyDescent="0.15">
      <c r="A14" s="18">
        <v>13</v>
      </c>
      <c r="B14" s="21" t="s">
        <v>108</v>
      </c>
      <c r="C14" s="10" t="s">
        <v>107</v>
      </c>
      <c r="D14" s="19"/>
      <c r="E14" s="22"/>
      <c r="F14" s="23"/>
    </row>
    <row r="15" spans="1:6" x14ac:dyDescent="0.15">
      <c r="A15" s="18">
        <v>14</v>
      </c>
      <c r="B15" s="21" t="s">
        <v>109</v>
      </c>
      <c r="C15" s="21" t="s">
        <v>80</v>
      </c>
      <c r="D15" s="25"/>
      <c r="E15" s="25"/>
      <c r="F15" s="23"/>
    </row>
    <row r="16" spans="1:6" x14ac:dyDescent="0.15">
      <c r="A16" s="18">
        <v>15</v>
      </c>
      <c r="B16" s="21" t="s">
        <v>110</v>
      </c>
      <c r="C16" s="10" t="s">
        <v>57</v>
      </c>
      <c r="D16" s="19"/>
      <c r="E16" s="22"/>
      <c r="F16" s="23"/>
    </row>
    <row r="17" spans="1:6" x14ac:dyDescent="0.15">
      <c r="A17" s="18">
        <v>16</v>
      </c>
      <c r="B17" s="21" t="s">
        <v>111</v>
      </c>
      <c r="C17" s="10" t="s">
        <v>58</v>
      </c>
      <c r="D17" s="19"/>
      <c r="E17" s="22"/>
      <c r="F17" s="23"/>
    </row>
    <row r="18" spans="1:6" x14ac:dyDescent="0.15">
      <c r="A18" s="18">
        <v>17</v>
      </c>
      <c r="B18" s="21" t="s">
        <v>112</v>
      </c>
      <c r="C18" s="10" t="s">
        <v>59</v>
      </c>
      <c r="D18" s="19"/>
      <c r="E18" s="22"/>
      <c r="F18" s="23"/>
    </row>
    <row r="19" spans="1:6" x14ac:dyDescent="0.15">
      <c r="A19" s="18">
        <v>18</v>
      </c>
      <c r="B19" s="21" t="s">
        <v>113</v>
      </c>
      <c r="C19" s="10" t="s">
        <v>59</v>
      </c>
      <c r="D19" s="19"/>
      <c r="E19" s="22"/>
      <c r="F19" s="23"/>
    </row>
    <row r="20" spans="1:6" x14ac:dyDescent="0.15">
      <c r="A20" s="18">
        <v>19</v>
      </c>
      <c r="B20" s="21" t="s">
        <v>86</v>
      </c>
      <c r="C20" s="10" t="s">
        <v>60</v>
      </c>
      <c r="D20" s="19"/>
      <c r="E20" s="22"/>
      <c r="F20" s="23"/>
    </row>
    <row r="21" spans="1:6" x14ac:dyDescent="0.15">
      <c r="A21" s="18">
        <v>20</v>
      </c>
      <c r="B21" s="21" t="s">
        <v>115</v>
      </c>
      <c r="C21" s="10" t="s">
        <v>114</v>
      </c>
      <c r="D21" s="19"/>
      <c r="E21" s="22"/>
      <c r="F21" s="23"/>
    </row>
    <row r="22" spans="1:6" x14ac:dyDescent="0.15">
      <c r="A22" s="18">
        <v>21</v>
      </c>
      <c r="B22" s="21" t="s">
        <v>116</v>
      </c>
      <c r="C22" s="10" t="s">
        <v>81</v>
      </c>
      <c r="D22" s="19"/>
      <c r="E22" s="22"/>
      <c r="F22" s="23"/>
    </row>
    <row r="23" spans="1:6" x14ac:dyDescent="0.15">
      <c r="A23" s="18">
        <v>22</v>
      </c>
      <c r="B23" s="21" t="s">
        <v>118</v>
      </c>
      <c r="C23" s="10" t="s">
        <v>81</v>
      </c>
      <c r="D23" s="19"/>
      <c r="E23" s="22"/>
      <c r="F23" s="23"/>
    </row>
    <row r="24" spans="1:6" x14ac:dyDescent="0.15">
      <c r="A24" s="18">
        <v>23</v>
      </c>
      <c r="B24" s="21" t="s">
        <v>120</v>
      </c>
      <c r="C24" s="10" t="s">
        <v>119</v>
      </c>
      <c r="D24" s="19"/>
      <c r="E24" s="22"/>
      <c r="F24" s="23"/>
    </row>
    <row r="25" spans="1:6" x14ac:dyDescent="0.15">
      <c r="A25" s="18">
        <v>24</v>
      </c>
      <c r="B25" s="21" t="s">
        <v>48</v>
      </c>
      <c r="C25" s="26" t="s">
        <v>61</v>
      </c>
      <c r="D25" s="19"/>
      <c r="E25" s="22"/>
      <c r="F25" s="23"/>
    </row>
    <row r="26" spans="1:6" x14ac:dyDescent="0.15">
      <c r="A26" s="38">
        <v>25</v>
      </c>
      <c r="B26" s="21" t="s">
        <v>122</v>
      </c>
      <c r="C26" s="26" t="s">
        <v>82</v>
      </c>
      <c r="D26" s="19"/>
      <c r="E26" s="18"/>
    </row>
    <row r="27" spans="1:6" x14ac:dyDescent="0.15">
      <c r="A27" s="38">
        <v>26</v>
      </c>
      <c r="B27" s="21" t="s">
        <v>123</v>
      </c>
      <c r="C27" s="26" t="s">
        <v>82</v>
      </c>
      <c r="D27" s="19"/>
      <c r="E27" s="18"/>
    </row>
    <row r="28" spans="1:6" x14ac:dyDescent="0.15">
      <c r="A28" s="38">
        <v>27</v>
      </c>
      <c r="B28" s="25" t="s">
        <v>124</v>
      </c>
      <c r="C28" s="10" t="s">
        <v>62</v>
      </c>
      <c r="D28" s="19"/>
      <c r="E28" s="18"/>
    </row>
    <row r="29" spans="1:6" x14ac:dyDescent="0.15">
      <c r="A29" s="18">
        <v>28</v>
      </c>
      <c r="B29" s="25" t="s">
        <v>125</v>
      </c>
      <c r="C29" s="18" t="s">
        <v>62</v>
      </c>
      <c r="D29" s="19"/>
      <c r="E29" s="18"/>
    </row>
    <row r="30" spans="1:6" x14ac:dyDescent="0.15">
      <c r="A30" s="18">
        <v>29</v>
      </c>
      <c r="B30" s="25" t="s">
        <v>126</v>
      </c>
      <c r="C30" s="18" t="s">
        <v>63</v>
      </c>
      <c r="D30" s="19"/>
      <c r="E30" s="18"/>
    </row>
    <row r="31" spans="1:6" x14ac:dyDescent="0.15">
      <c r="A31" s="18">
        <v>30</v>
      </c>
      <c r="B31" s="25" t="s">
        <v>127</v>
      </c>
      <c r="C31" s="18" t="s">
        <v>64</v>
      </c>
      <c r="D31" s="19"/>
      <c r="E31" s="18"/>
    </row>
    <row r="32" spans="1:6" x14ac:dyDescent="0.15">
      <c r="A32" s="18">
        <v>31</v>
      </c>
      <c r="B32" s="25" t="s">
        <v>128</v>
      </c>
      <c r="C32" s="18" t="s">
        <v>83</v>
      </c>
      <c r="D32" s="19"/>
      <c r="E32" s="18"/>
    </row>
    <row r="33" spans="1:5" x14ac:dyDescent="0.15">
      <c r="A33" s="18">
        <v>32</v>
      </c>
      <c r="B33" s="25" t="s">
        <v>130</v>
      </c>
      <c r="C33" s="18" t="s">
        <v>129</v>
      </c>
      <c r="D33" s="19"/>
      <c r="E33" s="18"/>
    </row>
    <row r="34" spans="1:5" x14ac:dyDescent="0.15">
      <c r="A34" s="18">
        <v>33</v>
      </c>
      <c r="B34" s="25" t="s">
        <v>131</v>
      </c>
      <c r="C34" s="18" t="s">
        <v>129</v>
      </c>
      <c r="D34" s="19"/>
      <c r="E34" s="18"/>
    </row>
    <row r="35" spans="1:5" x14ac:dyDescent="0.15">
      <c r="A35" s="18">
        <v>34</v>
      </c>
      <c r="B35" s="25" t="s">
        <v>133</v>
      </c>
      <c r="C35" s="18" t="s">
        <v>132</v>
      </c>
      <c r="D35" s="19"/>
      <c r="E35" s="18"/>
    </row>
    <row r="36" spans="1:5" x14ac:dyDescent="0.15">
      <c r="A36" s="38">
        <v>35</v>
      </c>
      <c r="B36" s="25" t="s">
        <v>134</v>
      </c>
      <c r="C36" s="18" t="s">
        <v>84</v>
      </c>
      <c r="D36" s="19"/>
      <c r="E36" s="18"/>
    </row>
    <row r="37" spans="1:5" x14ac:dyDescent="0.15">
      <c r="A37" s="38">
        <v>36</v>
      </c>
      <c r="B37" s="25" t="s">
        <v>38</v>
      </c>
      <c r="C37" s="18" t="s">
        <v>65</v>
      </c>
      <c r="D37" s="19"/>
      <c r="E37" s="18"/>
    </row>
    <row r="38" spans="1:5" x14ac:dyDescent="0.15">
      <c r="A38" s="38">
        <v>37</v>
      </c>
      <c r="B38" s="25" t="s">
        <v>135</v>
      </c>
      <c r="C38" s="18" t="s">
        <v>65</v>
      </c>
      <c r="D38" s="19"/>
      <c r="E38" s="18"/>
    </row>
    <row r="39" spans="1:5" x14ac:dyDescent="0.15">
      <c r="A39" s="18">
        <v>38</v>
      </c>
      <c r="B39" s="25" t="s">
        <v>93</v>
      </c>
      <c r="C39" s="18" t="s">
        <v>87</v>
      </c>
      <c r="D39" s="19"/>
      <c r="E39" s="18"/>
    </row>
    <row r="40" spans="1:5" x14ac:dyDescent="0.15">
      <c r="A40" s="20">
        <v>39</v>
      </c>
      <c r="B40" s="27" t="s">
        <v>94</v>
      </c>
      <c r="C40" s="20" t="s">
        <v>95</v>
      </c>
    </row>
    <row r="41" spans="1:5" x14ac:dyDescent="0.15">
      <c r="A41" s="20">
        <v>40</v>
      </c>
      <c r="B41" s="27"/>
    </row>
    <row r="42" spans="1:5" x14ac:dyDescent="0.15">
      <c r="A42" s="20">
        <v>41</v>
      </c>
      <c r="B42" s="27">
        <v>0</v>
      </c>
    </row>
    <row r="43" spans="1:5" x14ac:dyDescent="0.15">
      <c r="A43" s="20">
        <v>42</v>
      </c>
      <c r="B43" s="27">
        <v>0</v>
      </c>
    </row>
    <row r="44" spans="1:5" x14ac:dyDescent="0.15">
      <c r="A44" s="20">
        <v>43</v>
      </c>
      <c r="B44" s="27">
        <v>0</v>
      </c>
    </row>
    <row r="45" spans="1:5" x14ac:dyDescent="0.15">
      <c r="A45" s="20">
        <v>44</v>
      </c>
      <c r="B45" s="27">
        <v>0</v>
      </c>
    </row>
    <row r="46" spans="1:5" x14ac:dyDescent="0.15">
      <c r="A46" s="20">
        <v>45</v>
      </c>
      <c r="B46" s="27">
        <v>0</v>
      </c>
    </row>
    <row r="47" spans="1:5" x14ac:dyDescent="0.15">
      <c r="A47" s="20">
        <v>46</v>
      </c>
      <c r="B47" s="27">
        <v>0</v>
      </c>
    </row>
    <row r="48" spans="1:5" x14ac:dyDescent="0.15">
      <c r="A48" s="20">
        <v>47</v>
      </c>
      <c r="B48" s="27">
        <v>0</v>
      </c>
    </row>
    <row r="49" spans="1:2" x14ac:dyDescent="0.15">
      <c r="A49" s="20">
        <v>48</v>
      </c>
      <c r="B49" s="27">
        <v>0</v>
      </c>
    </row>
    <row r="50" spans="1:2" x14ac:dyDescent="0.15">
      <c r="A50" s="20">
        <v>49</v>
      </c>
      <c r="B50" s="27">
        <v>0</v>
      </c>
    </row>
    <row r="51" spans="1:2" x14ac:dyDescent="0.15">
      <c r="A51" s="20">
        <v>50</v>
      </c>
      <c r="B51" s="27">
        <v>0</v>
      </c>
    </row>
    <row r="52" spans="1:2" x14ac:dyDescent="0.15">
      <c r="A52" s="20">
        <v>51</v>
      </c>
      <c r="B52" s="27">
        <v>0</v>
      </c>
    </row>
    <row r="53" spans="1:2" x14ac:dyDescent="0.15">
      <c r="A53" s="20">
        <v>52</v>
      </c>
      <c r="B53" s="27">
        <v>0</v>
      </c>
    </row>
    <row r="54" spans="1:2" x14ac:dyDescent="0.15">
      <c r="A54" s="20">
        <v>53</v>
      </c>
      <c r="B54" s="27">
        <v>0</v>
      </c>
    </row>
    <row r="55" spans="1:2" x14ac:dyDescent="0.15">
      <c r="A55" s="20">
        <v>54</v>
      </c>
      <c r="B55" s="27">
        <v>0</v>
      </c>
    </row>
    <row r="56" spans="1:2" x14ac:dyDescent="0.15">
      <c r="A56" s="20">
        <v>55</v>
      </c>
      <c r="B56" s="27">
        <v>0</v>
      </c>
    </row>
    <row r="57" spans="1:2" x14ac:dyDescent="0.15">
      <c r="A57" s="20">
        <v>56</v>
      </c>
      <c r="B57" s="27">
        <v>0</v>
      </c>
    </row>
    <row r="58" spans="1:2" x14ac:dyDescent="0.15">
      <c r="A58" s="20">
        <v>57</v>
      </c>
      <c r="B58" s="27">
        <v>0</v>
      </c>
    </row>
    <row r="59" spans="1:2" x14ac:dyDescent="0.15">
      <c r="A59" s="20">
        <v>58</v>
      </c>
      <c r="B59" s="27">
        <v>0</v>
      </c>
    </row>
    <row r="60" spans="1:2" x14ac:dyDescent="0.15">
      <c r="A60" s="20">
        <v>59</v>
      </c>
      <c r="B60" s="27">
        <v>0</v>
      </c>
    </row>
    <row r="61" spans="1:2" x14ac:dyDescent="0.15">
      <c r="A61" s="20">
        <v>60</v>
      </c>
      <c r="B61" s="27">
        <v>0</v>
      </c>
    </row>
    <row r="62" spans="1:2" x14ac:dyDescent="0.15">
      <c r="A62" s="20">
        <v>61</v>
      </c>
      <c r="B62" s="27">
        <v>0</v>
      </c>
    </row>
    <row r="63" spans="1:2" x14ac:dyDescent="0.15">
      <c r="A63" s="20">
        <v>62</v>
      </c>
      <c r="B63" s="27">
        <v>0</v>
      </c>
    </row>
    <row r="64" spans="1:2" x14ac:dyDescent="0.15">
      <c r="A64" s="20">
        <v>63</v>
      </c>
      <c r="B64" s="27">
        <v>0</v>
      </c>
    </row>
    <row r="65" spans="1:2" x14ac:dyDescent="0.15">
      <c r="A65" s="20">
        <v>64</v>
      </c>
      <c r="B65" s="27">
        <v>0</v>
      </c>
    </row>
    <row r="66" spans="1:2" x14ac:dyDescent="0.15">
      <c r="A66" s="20">
        <v>65</v>
      </c>
      <c r="B66" s="27">
        <v>0</v>
      </c>
    </row>
    <row r="67" spans="1:2" x14ac:dyDescent="0.15">
      <c r="A67" s="20">
        <v>66</v>
      </c>
      <c r="B67" s="27">
        <v>0</v>
      </c>
    </row>
    <row r="68" spans="1:2" x14ac:dyDescent="0.15">
      <c r="A68" s="20">
        <v>67</v>
      </c>
      <c r="B68" s="27">
        <v>0</v>
      </c>
    </row>
    <row r="69" spans="1:2" x14ac:dyDescent="0.15">
      <c r="A69" s="20">
        <v>68</v>
      </c>
      <c r="B69" s="27">
        <v>0</v>
      </c>
    </row>
    <row r="70" spans="1:2" x14ac:dyDescent="0.15">
      <c r="A70" s="20">
        <v>69</v>
      </c>
      <c r="B70" s="27">
        <v>0</v>
      </c>
    </row>
    <row r="71" spans="1:2" x14ac:dyDescent="0.15">
      <c r="A71" s="20">
        <v>70</v>
      </c>
      <c r="B71" s="27">
        <v>0</v>
      </c>
    </row>
    <row r="72" spans="1:2" x14ac:dyDescent="0.15">
      <c r="A72" s="20">
        <v>71</v>
      </c>
      <c r="B72" s="27">
        <v>0</v>
      </c>
    </row>
    <row r="73" spans="1:2" x14ac:dyDescent="0.15">
      <c r="A73" s="20">
        <v>72</v>
      </c>
      <c r="B73" s="27">
        <v>0</v>
      </c>
    </row>
    <row r="74" spans="1:2" x14ac:dyDescent="0.15">
      <c r="A74" s="20">
        <v>73</v>
      </c>
      <c r="B74" s="27">
        <v>0</v>
      </c>
    </row>
    <row r="75" spans="1:2" x14ac:dyDescent="0.15">
      <c r="A75" s="20">
        <v>74</v>
      </c>
      <c r="B75" s="27">
        <v>0</v>
      </c>
    </row>
    <row r="76" spans="1:2" x14ac:dyDescent="0.15">
      <c r="A76" s="20">
        <v>75</v>
      </c>
      <c r="B76" s="27">
        <v>0</v>
      </c>
    </row>
    <row r="77" spans="1:2" x14ac:dyDescent="0.15">
      <c r="A77" s="20">
        <v>76</v>
      </c>
      <c r="B77" s="27">
        <v>0</v>
      </c>
    </row>
    <row r="78" spans="1:2" x14ac:dyDescent="0.15">
      <c r="A78" s="20">
        <v>77</v>
      </c>
      <c r="B78" s="27">
        <v>0</v>
      </c>
    </row>
    <row r="79" spans="1:2" x14ac:dyDescent="0.15">
      <c r="A79" s="20">
        <v>78</v>
      </c>
      <c r="B79" s="27">
        <v>0</v>
      </c>
    </row>
  </sheetData>
  <autoFilter ref="A1:D79"/>
  <phoneticPr fontId="1"/>
  <dataValidations count="1">
    <dataValidation imeMode="on" allowBlank="1" showInputMessage="1" showErrorMessage="1" sqref="C2 B2:B14 B16:B79 B15:E15"/>
  </dataValidations>
  <pageMargins left="0.75" right="0.75" top="1" bottom="1" header="0.51200000000000001" footer="0.51200000000000001"/>
  <pageSetup paperSize="9" scale="133" orientation="portrait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競技役員</vt:lpstr>
      <vt:lpstr>補助役員</vt:lpstr>
      <vt:lpstr>一覧表</vt:lpstr>
      <vt:lpstr>Sheet3</vt:lpstr>
      <vt:lpstr>競技役員!Print_Area</vt:lpstr>
      <vt:lpstr>補助役員!Print_Area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</dc:creator>
  <cp:lastModifiedBy>菊池毅</cp:lastModifiedBy>
  <cp:lastPrinted>2018-09-30T08:12:46Z</cp:lastPrinted>
  <dcterms:created xsi:type="dcterms:W3CDTF">2007-08-31T02:46:29Z</dcterms:created>
  <dcterms:modified xsi:type="dcterms:W3CDTF">2019-10-07T14:13:00Z</dcterms:modified>
</cp:coreProperties>
</file>