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305" windowWidth="10238" windowHeight="8295" activeTab="0"/>
  </bookViews>
  <sheets>
    <sheet name="総括申込書" sheetId="1" r:id="rId1"/>
  </sheets>
  <definedNames/>
  <calcPr fullCalcOnLoad="1"/>
</workbook>
</file>

<file path=xl/sharedStrings.xml><?xml version="1.0" encoding="utf-8"?>
<sst xmlns="http://schemas.openxmlformats.org/spreadsheetml/2006/main" count="131" uniqueCount="117">
  <si>
    <t>受付No</t>
  </si>
  <si>
    <t>■総合</t>
  </si>
  <si>
    <t>小学１種目</t>
  </si>
  <si>
    <t>小学２種目</t>
  </si>
  <si>
    <t>小学３種目</t>
  </si>
  <si>
    <t>小学４種目</t>
  </si>
  <si>
    <t>小学リレー</t>
  </si>
  <si>
    <t>ナンバーカード</t>
  </si>
  <si>
    <t>中学１種目</t>
  </si>
  <si>
    <t>中学２種目</t>
  </si>
  <si>
    <t>中学３種目</t>
  </si>
  <si>
    <t>中学４種目</t>
  </si>
  <si>
    <t>中学リレー</t>
  </si>
  <si>
    <t>高校１種目</t>
  </si>
  <si>
    <t>高校２種目</t>
  </si>
  <si>
    <t>高校３種目</t>
  </si>
  <si>
    <t>高校リレー</t>
  </si>
  <si>
    <t>高校４種目</t>
  </si>
  <si>
    <t>大学１種目</t>
  </si>
  <si>
    <t>大学２種目</t>
  </si>
  <si>
    <t>大学３種目</t>
  </si>
  <si>
    <t>大学４種目</t>
  </si>
  <si>
    <t>大学リレー</t>
  </si>
  <si>
    <t>一般１種目</t>
  </si>
  <si>
    <t>一般２種目</t>
  </si>
  <si>
    <t>一般３種目</t>
  </si>
  <si>
    <t>一般４種目</t>
  </si>
  <si>
    <t>一般リレー</t>
  </si>
  <si>
    <t>大会名</t>
  </si>
  <si>
    <t>札幌記録会第１戦</t>
  </si>
  <si>
    <t>kirokukai_sapporo@yahoo.co.jp</t>
  </si>
  <si>
    <t>①一任</t>
  </si>
  <si>
    <t>送信先メールアドレス</t>
  </si>
  <si>
    <t>②記録</t>
  </si>
  <si>
    <t>③情報処理</t>
  </si>
  <si>
    <t>申込み区分</t>
  </si>
  <si>
    <t>④アナウンサー</t>
  </si>
  <si>
    <t>申込み団体(正式名称)</t>
  </si>
  <si>
    <t>⑤競技者係</t>
  </si>
  <si>
    <t>ＡＲでの名称(略称)</t>
  </si>
  <si>
    <t>⑥用器具係</t>
  </si>
  <si>
    <t>申込み団体　住所</t>
  </si>
  <si>
    <t>札幌記録会第２線</t>
  </si>
  <si>
    <t>⑦風力</t>
  </si>
  <si>
    <t>申込み団体　電話</t>
  </si>
  <si>
    <t>Fax</t>
  </si>
  <si>
    <t>⑧決審・計時</t>
  </si>
  <si>
    <t>記載責任者</t>
  </si>
  <si>
    <t>緊急連絡先</t>
  </si>
  <si>
    <t>⑨周回記録</t>
  </si>
  <si>
    <t>送信元メールアドレス</t>
  </si>
  <si>
    <t>⑩写真判定</t>
  </si>
  <si>
    <t>tyutairen_sapporo@yahoo.co.jp</t>
  </si>
  <si>
    <t>⑪監察</t>
  </si>
  <si>
    <t>札幌記録会第３戦</t>
  </si>
  <si>
    <t>⑬出発</t>
  </si>
  <si>
    <t>計</t>
  </si>
  <si>
    <t>合計</t>
  </si>
  <si>
    <t>総計</t>
  </si>
  <si>
    <t>⑭跳躍</t>
  </si>
  <si>
    <t>金額</t>
  </si>
  <si>
    <t>１種目</t>
  </si>
  <si>
    <t>syougaku_sapporo@yahoo.co.jp</t>
  </si>
  <si>
    <t>⑮投てき</t>
  </si>
  <si>
    <t>２種目</t>
  </si>
  <si>
    <t>３種目</t>
  </si>
  <si>
    <t>４種目</t>
  </si>
  <si>
    <t>リレー</t>
  </si>
  <si>
    <t>札幌記録会第４戦</t>
  </si>
  <si>
    <t>ﾅﾝﾊﾞｰｶｰﾄﾞ</t>
  </si>
  <si>
    <t>男子</t>
  </si>
  <si>
    <t>団体</t>
  </si>
  <si>
    <t>小学生個人　小学校名＝</t>
  </si>
  <si>
    <t>札幌記録会第5戦</t>
  </si>
  <si>
    <t>一般　個人</t>
  </si>
  <si>
    <t>女子</t>
  </si>
  <si>
    <t>札幌記録会第6戦</t>
  </si>
  <si>
    <t>■参加料減免申請</t>
  </si>
  <si>
    <t>札幌記録を更新した場合、１年間その種目の参加料を免除します。</t>
  </si>
  <si>
    <t>選手名</t>
  </si>
  <si>
    <t>種目</t>
  </si>
  <si>
    <t>記録</t>
  </si>
  <si>
    <t>更新日</t>
  </si>
  <si>
    <t>場所</t>
  </si>
  <si>
    <t>減免金額</t>
  </si>
  <si>
    <t>日　付</t>
  </si>
  <si>
    <t>備　考</t>
  </si>
  <si>
    <t>高体連支部春季大会</t>
  </si>
  <si>
    <t>■その他(ご意見等)</t>
  </si>
  <si>
    <t>高体連支部大会</t>
  </si>
  <si>
    <t>中体連春季大会</t>
  </si>
  <si>
    <t>中体連通信陸上大会</t>
  </si>
  <si>
    <t>中体連大会</t>
  </si>
  <si>
    <t>中体連新人戦</t>
  </si>
  <si>
    <t>小学陸上競技記録会</t>
  </si>
  <si>
    <t>リレーカーニバル</t>
  </si>
  <si>
    <t>川崎記念陸協大会</t>
  </si>
  <si>
    <t>札幌選手権</t>
  </si>
  <si>
    <t>室内記録会</t>
  </si>
  <si>
    <t>札幌陸協　総括申込書</t>
  </si>
  <si>
    <t>■参加料（合計）</t>
  </si>
  <si>
    <t>■補助員・・・協力いただける学校は人数をお願いします。</t>
  </si>
  <si>
    <t>tyutairen09@yahoo.co.jp</t>
  </si>
  <si>
    <t>※記入しないでください</t>
  </si>
  <si>
    <t>春季中学陸上</t>
  </si>
  <si>
    <t>　①一任　②記録　③情報処理　④アナウンサー　⑤競技者係　⑥用器具係　⑦風力　⑧決審・計時　　
　⑨周回記録　⑩写真判定　⑪監察　⑫スターター　⑬出発　⑭跳躍　⑮投てき　</t>
  </si>
  <si>
    <t>①一任</t>
  </si>
  <si>
    <t>人　数</t>
  </si>
  <si>
    <t>中学（札幌陸協）</t>
  </si>
  <si>
    <t>中学（他陸協）</t>
  </si>
  <si>
    <t>※色付きの部分のみ入力してください</t>
  </si>
  <si>
    <t>氏　名</t>
  </si>
  <si>
    <t>希　望</t>
  </si>
  <si>
    <t>備　　考</t>
  </si>
  <si>
    <t>中学</t>
  </si>
  <si>
    <r>
      <t>■所属単位で</t>
    </r>
    <r>
      <rPr>
        <sz val="16"/>
        <color indexed="10"/>
        <rFont val="ＭＳ Ｐゴシック"/>
        <family val="3"/>
      </rPr>
      <t>必ず1名以上の審判員</t>
    </r>
    <r>
      <rPr>
        <sz val="16"/>
        <color indexed="8"/>
        <rFont val="ＭＳ Ｐゴシック"/>
        <family val="3"/>
      </rPr>
      <t>を出してください。</t>
    </r>
  </si>
  <si>
    <t>■参加料（人数を入力してください）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</si>
</sst>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\-[$¥-411]#,##0"/>
    <numFmt numFmtId="177" formatCode="0_ ;[Red]\-0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22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 diagonalUp="1">
      <left style="hair"/>
      <right style="hair"/>
      <top/>
      <bottom style="hair"/>
      <diagonal style="hair"/>
    </border>
    <border>
      <left style="hair"/>
      <right style="hair"/>
      <top style="double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0" xfId="43" applyAlignment="1" applyProtection="1">
      <alignment vertical="center"/>
      <protection/>
    </xf>
    <xf numFmtId="0" fontId="3" fillId="0" borderId="0" xfId="43" applyFont="1" applyAlignment="1" applyProtection="1">
      <alignment vertical="center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 textRotation="255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27" xfId="49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vertical="center"/>
      <protection locked="0"/>
    </xf>
    <xf numFmtId="0" fontId="0" fillId="7" borderId="32" xfId="0" applyFill="1" applyBorder="1" applyAlignment="1" applyProtection="1">
      <alignment vertical="center"/>
      <protection locked="0"/>
    </xf>
    <xf numFmtId="5" fontId="47" fillId="0" borderId="33" xfId="0" applyNumberFormat="1" applyFont="1" applyBorder="1" applyAlignment="1">
      <alignment horizontal="center" vertical="center"/>
    </xf>
    <xf numFmtId="5" fontId="47" fillId="0" borderId="21" xfId="0" applyNumberFormat="1" applyFont="1" applyBorder="1" applyAlignment="1">
      <alignment horizontal="center" vertical="center"/>
    </xf>
    <xf numFmtId="6" fontId="0" fillId="0" borderId="19" xfId="49" applyNumberFormat="1" applyBorder="1" applyAlignment="1">
      <alignment horizontal="center" vertical="center"/>
    </xf>
    <xf numFmtId="6" fontId="0" fillId="0" borderId="14" xfId="49" applyNumberFormat="1" applyBorder="1" applyAlignment="1">
      <alignment horizontal="center" vertical="center"/>
    </xf>
    <xf numFmtId="6" fontId="0" fillId="0" borderId="20" xfId="49" applyNumberFormat="1" applyBorder="1" applyAlignment="1">
      <alignment horizontal="center" vertical="center"/>
    </xf>
    <xf numFmtId="6" fontId="0" fillId="0" borderId="15" xfId="49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7" borderId="35" xfId="0" applyFill="1" applyBorder="1" applyAlignment="1" applyProtection="1">
      <alignment vertical="center"/>
      <protection locked="0"/>
    </xf>
    <xf numFmtId="0" fontId="0" fillId="7" borderId="36" xfId="0" applyFill="1" applyBorder="1" applyAlignment="1" applyProtection="1">
      <alignment vertical="center"/>
      <protection locked="0"/>
    </xf>
    <xf numFmtId="0" fontId="0" fillId="7" borderId="37" xfId="0" applyFill="1" applyBorder="1" applyAlignment="1" applyProtection="1">
      <alignment vertical="center"/>
      <protection locked="0"/>
    </xf>
    <xf numFmtId="0" fontId="0" fillId="7" borderId="38" xfId="0" applyFill="1" applyBorder="1" applyAlignment="1" applyProtection="1">
      <alignment vertical="center"/>
      <protection locked="0"/>
    </xf>
    <xf numFmtId="0" fontId="0" fillId="7" borderId="27" xfId="0" applyFill="1" applyBorder="1" applyAlignment="1" applyProtection="1">
      <alignment vertical="center"/>
      <protection locked="0"/>
    </xf>
    <xf numFmtId="0" fontId="0" fillId="7" borderId="39" xfId="0" applyFill="1" applyBorder="1" applyAlignment="1" applyProtection="1">
      <alignment vertical="center"/>
      <protection locked="0"/>
    </xf>
    <xf numFmtId="0" fontId="0" fillId="7" borderId="40" xfId="0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7" borderId="41" xfId="0" applyFill="1" applyBorder="1" applyAlignment="1" applyProtection="1">
      <alignment vertical="center"/>
      <protection locked="0"/>
    </xf>
    <xf numFmtId="0" fontId="0" fillId="7" borderId="42" xfId="0" applyFill="1" applyBorder="1" applyAlignment="1" applyProtection="1">
      <alignment vertical="center"/>
      <protection locked="0"/>
    </xf>
    <xf numFmtId="0" fontId="0" fillId="7" borderId="43" xfId="0" applyFill="1" applyBorder="1" applyAlignment="1" applyProtection="1">
      <alignment vertical="center"/>
      <protection locked="0"/>
    </xf>
    <xf numFmtId="0" fontId="0" fillId="7" borderId="44" xfId="0" applyFill="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7" borderId="28" xfId="0" applyFill="1" applyBorder="1" applyAlignment="1" applyProtection="1">
      <alignment vertical="center"/>
      <protection locked="0"/>
    </xf>
    <xf numFmtId="0" fontId="0" fillId="7" borderId="50" xfId="0" applyFill="1" applyBorder="1" applyAlignment="1" applyProtection="1">
      <alignment vertical="center"/>
      <protection locked="0"/>
    </xf>
    <xf numFmtId="0" fontId="0" fillId="7" borderId="51" xfId="0" applyFill="1" applyBorder="1" applyAlignment="1" applyProtection="1">
      <alignment horizontal="center" vertical="center"/>
      <protection locked="0"/>
    </xf>
    <xf numFmtId="0" fontId="0" fillId="7" borderId="50" xfId="0" applyFill="1" applyBorder="1" applyAlignment="1" applyProtection="1">
      <alignment horizontal="center" vertical="center"/>
      <protection locked="0"/>
    </xf>
    <xf numFmtId="0" fontId="0" fillId="7" borderId="51" xfId="0" applyFill="1" applyBorder="1" applyAlignment="1" applyProtection="1">
      <alignment vertical="center"/>
      <protection locked="0"/>
    </xf>
    <xf numFmtId="0" fontId="0" fillId="7" borderId="52" xfId="0" applyFill="1" applyBorder="1" applyAlignment="1" applyProtection="1">
      <alignment vertical="center"/>
      <protection locked="0"/>
    </xf>
    <xf numFmtId="0" fontId="0" fillId="7" borderId="53" xfId="0" applyFill="1" applyBorder="1" applyAlignment="1" applyProtection="1">
      <alignment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48" fillId="0" borderId="57" xfId="49" applyNumberFormat="1" applyFont="1" applyBorder="1" applyAlignment="1">
      <alignment horizontal="center" vertical="center"/>
    </xf>
    <xf numFmtId="176" fontId="48" fillId="0" borderId="58" xfId="49" applyNumberFormat="1" applyFont="1" applyBorder="1" applyAlignment="1">
      <alignment horizontal="center" vertical="center"/>
    </xf>
    <xf numFmtId="176" fontId="48" fillId="0" borderId="59" xfId="49" applyNumberFormat="1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7" borderId="66" xfId="0" applyFill="1" applyBorder="1" applyAlignment="1" applyProtection="1">
      <alignment vertical="center"/>
      <protection locked="0"/>
    </xf>
    <xf numFmtId="0" fontId="0" fillId="7" borderId="64" xfId="0" applyFill="1" applyBorder="1" applyAlignment="1" applyProtection="1">
      <alignment vertical="center"/>
      <protection locked="0"/>
    </xf>
    <xf numFmtId="0" fontId="0" fillId="7" borderId="67" xfId="0" applyFill="1" applyBorder="1" applyAlignment="1" applyProtection="1">
      <alignment vertical="center"/>
      <protection locked="0"/>
    </xf>
    <xf numFmtId="0" fontId="0" fillId="0" borderId="68" xfId="0" applyBorder="1" applyAlignment="1">
      <alignment vertical="center" textRotation="255"/>
    </xf>
    <xf numFmtId="0" fontId="0" fillId="0" borderId="69" xfId="0" applyBorder="1" applyAlignment="1">
      <alignment vertical="center" textRotation="255"/>
    </xf>
    <xf numFmtId="0" fontId="0" fillId="0" borderId="70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7" borderId="72" xfId="0" applyFill="1" applyBorder="1" applyAlignment="1" applyProtection="1">
      <alignment vertical="center"/>
      <protection locked="0"/>
    </xf>
    <xf numFmtId="0" fontId="0" fillId="7" borderId="73" xfId="0" applyFill="1" applyBorder="1" applyAlignment="1" applyProtection="1">
      <alignment vertical="center"/>
      <protection locked="0"/>
    </xf>
    <xf numFmtId="0" fontId="0" fillId="7" borderId="74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59" xfId="0" applyBorder="1" applyAlignment="1">
      <alignment vertical="center"/>
    </xf>
    <xf numFmtId="0" fontId="46" fillId="0" borderId="54" xfId="0" applyFont="1" applyBorder="1" applyAlignment="1">
      <alignment horizontal="center" vertical="center" shrinkToFit="1"/>
    </xf>
    <xf numFmtId="0" fontId="46" fillId="0" borderId="55" xfId="0" applyFont="1" applyBorder="1" applyAlignment="1">
      <alignment horizontal="center" vertical="center" shrinkToFit="1"/>
    </xf>
    <xf numFmtId="0" fontId="46" fillId="0" borderId="56" xfId="0" applyFont="1" applyBorder="1" applyAlignment="1">
      <alignment horizontal="center" vertical="center" shrinkToFit="1"/>
    </xf>
    <xf numFmtId="0" fontId="0" fillId="7" borderId="29" xfId="0" applyFill="1" applyBorder="1" applyAlignment="1" applyProtection="1">
      <alignment vertical="center"/>
      <protection locked="0"/>
    </xf>
    <xf numFmtId="0" fontId="0" fillId="7" borderId="79" xfId="0" applyFill="1" applyBorder="1" applyAlignment="1" applyProtection="1">
      <alignment vertical="center"/>
      <protection locked="0"/>
    </xf>
    <xf numFmtId="0" fontId="0" fillId="7" borderId="42" xfId="0" applyFill="1" applyBorder="1" applyAlignment="1" applyProtection="1">
      <alignment horizontal="center" vertical="center"/>
      <protection locked="0"/>
    </xf>
    <xf numFmtId="0" fontId="0" fillId="7" borderId="79" xfId="0" applyFill="1" applyBorder="1" applyAlignment="1" applyProtection="1">
      <alignment horizontal="center" vertical="center"/>
      <protection locked="0"/>
    </xf>
    <xf numFmtId="0" fontId="32" fillId="0" borderId="66" xfId="43" applyBorder="1" applyAlignment="1" applyProtection="1">
      <alignment horizontal="center" vertical="center" shrinkToFit="1"/>
      <protection/>
    </xf>
    <xf numFmtId="0" fontId="40" fillId="0" borderId="64" xfId="0" applyFont="1" applyBorder="1" applyAlignment="1">
      <alignment horizontal="center" vertical="center" shrinkToFit="1"/>
    </xf>
    <xf numFmtId="0" fontId="40" fillId="0" borderId="67" xfId="0" applyFont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5" fontId="47" fillId="0" borderId="87" xfId="0" applyNumberFormat="1" applyFont="1" applyBorder="1" applyAlignment="1">
      <alignment horizontal="center" vertical="center"/>
    </xf>
    <xf numFmtId="5" fontId="47" fillId="0" borderId="88" xfId="0" applyNumberFormat="1" applyFont="1" applyBorder="1" applyAlignment="1">
      <alignment horizontal="center" vertical="center"/>
    </xf>
    <xf numFmtId="5" fontId="47" fillId="0" borderId="89" xfId="0" applyNumberFormat="1" applyFont="1" applyBorder="1" applyAlignment="1">
      <alignment horizontal="center" vertical="center"/>
    </xf>
    <xf numFmtId="5" fontId="47" fillId="0" borderId="90" xfId="0" applyNumberFormat="1" applyFont="1" applyBorder="1" applyAlignment="1">
      <alignment horizontal="center" vertical="center"/>
    </xf>
    <xf numFmtId="5" fontId="47" fillId="0" borderId="47" xfId="0" applyNumberFormat="1" applyFont="1" applyBorder="1" applyAlignment="1">
      <alignment horizontal="center" vertical="center"/>
    </xf>
    <xf numFmtId="5" fontId="47" fillId="0" borderId="46" xfId="0" applyNumberFormat="1" applyFont="1" applyBorder="1" applyAlignment="1">
      <alignment horizontal="center" vertical="center"/>
    </xf>
    <xf numFmtId="0" fontId="0" fillId="7" borderId="91" xfId="0" applyFill="1" applyBorder="1" applyAlignment="1" applyProtection="1">
      <alignment horizontal="center" vertical="center"/>
      <protection locked="0"/>
    </xf>
    <xf numFmtId="0" fontId="0" fillId="7" borderId="92" xfId="0" applyFill="1" applyBorder="1" applyAlignment="1" applyProtection="1">
      <alignment horizontal="center" vertical="center"/>
      <protection locked="0"/>
    </xf>
    <xf numFmtId="0" fontId="0" fillId="7" borderId="47" xfId="0" applyFill="1" applyBorder="1" applyAlignment="1" applyProtection="1">
      <alignment horizontal="center" vertical="center"/>
      <protection locked="0"/>
    </xf>
    <xf numFmtId="0" fontId="0" fillId="7" borderId="46" xfId="0" applyFill="1" applyBorder="1" applyAlignment="1" applyProtection="1">
      <alignment horizontal="center" vertical="center"/>
      <protection locked="0"/>
    </xf>
    <xf numFmtId="6" fontId="0" fillId="0" borderId="93" xfId="49" applyNumberFormat="1" applyBorder="1" applyAlignment="1">
      <alignment horizontal="center" vertical="center"/>
    </xf>
    <xf numFmtId="6" fontId="0" fillId="0" borderId="94" xfId="49" applyNumberFormat="1" applyBorder="1" applyAlignment="1">
      <alignment horizontal="center" vertical="center"/>
    </xf>
    <xf numFmtId="6" fontId="0" fillId="0" borderId="95" xfId="49" applyNumberFormat="1" applyBorder="1" applyAlignment="1">
      <alignment horizontal="center" vertical="center"/>
    </xf>
    <xf numFmtId="6" fontId="0" fillId="0" borderId="96" xfId="49" applyNumberFormat="1" applyBorder="1" applyAlignment="1">
      <alignment horizontal="center" vertical="center"/>
    </xf>
    <xf numFmtId="6" fontId="0" fillId="0" borderId="97" xfId="49" applyNumberFormat="1" applyBorder="1" applyAlignment="1">
      <alignment horizontal="center" vertical="center"/>
    </xf>
    <xf numFmtId="6" fontId="0" fillId="0" borderId="98" xfId="49" applyNumberFormat="1" applyBorder="1" applyAlignment="1">
      <alignment horizontal="center" vertical="center"/>
    </xf>
    <xf numFmtId="6" fontId="0" fillId="0" borderId="99" xfId="49" applyNumberFormat="1" applyBorder="1" applyAlignment="1">
      <alignment horizontal="center" vertical="center"/>
    </xf>
    <xf numFmtId="6" fontId="0" fillId="0" borderId="41" xfId="49" applyNumberFormat="1" applyBorder="1" applyAlignment="1">
      <alignment horizontal="center" vertical="center"/>
    </xf>
    <xf numFmtId="6" fontId="0" fillId="0" borderId="100" xfId="49" applyNumberFormat="1" applyBorder="1" applyAlignment="1">
      <alignment horizontal="center" vertical="center"/>
    </xf>
    <xf numFmtId="6" fontId="0" fillId="0" borderId="37" xfId="49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okukai_sapporo@yahoo.co.jp" TargetMode="External" /><Relationship Id="rId2" Type="http://schemas.openxmlformats.org/officeDocument/2006/relationships/hyperlink" Target="mailto:koutairen_sapporo@yahoo@co.jp" TargetMode="External" /><Relationship Id="rId3" Type="http://schemas.openxmlformats.org/officeDocument/2006/relationships/hyperlink" Target="mailto:tyutairen_sapporo@yahoo.co.jp" TargetMode="External" /><Relationship Id="rId4" Type="http://schemas.openxmlformats.org/officeDocument/2006/relationships/hyperlink" Target="mailto:syougaku_sapporo@yahoo.co.jp" TargetMode="External" /><Relationship Id="rId5" Type="http://schemas.openxmlformats.org/officeDocument/2006/relationships/hyperlink" Target="mailto:tyutairen09@yahoo.co.j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5"/>
  <sheetViews>
    <sheetView tabSelected="1" zoomScale="106" zoomScaleNormal="106" zoomScalePageLayoutView="0" workbookViewId="0" topLeftCell="A1">
      <selection activeCell="D13" sqref="D13:F13"/>
    </sheetView>
  </sheetViews>
  <sheetFormatPr defaultColWidth="9.140625" defaultRowHeight="15"/>
  <cols>
    <col min="1" max="1" width="2.8515625" style="0" customWidth="1"/>
    <col min="13" max="13" width="19.140625" style="0" hidden="1" customWidth="1"/>
    <col min="14" max="52" width="0" style="0" hidden="1" customWidth="1"/>
  </cols>
  <sheetData>
    <row r="1" spans="1:10" ht="23.25" thickBot="1">
      <c r="A1" s="105" t="s">
        <v>99</v>
      </c>
      <c r="B1" s="106"/>
      <c r="C1" s="106"/>
      <c r="D1" s="106"/>
      <c r="E1" s="106"/>
      <c r="F1" s="106"/>
      <c r="G1" s="107"/>
      <c r="H1" s="1" t="s">
        <v>0</v>
      </c>
      <c r="I1" s="108"/>
      <c r="J1" s="109"/>
    </row>
    <row r="2" spans="1:48" ht="12.75">
      <c r="A2" t="s">
        <v>110</v>
      </c>
      <c r="J2" s="36" t="s">
        <v>103</v>
      </c>
      <c r="U2">
        <v>1</v>
      </c>
      <c r="V2">
        <f>U2+1</f>
        <v>2</v>
      </c>
      <c r="W2">
        <f aca="true" t="shared" si="0" ref="W2:AV2">V2+1</f>
        <v>3</v>
      </c>
      <c r="X2">
        <f t="shared" si="0"/>
        <v>4</v>
      </c>
      <c r="Y2">
        <f t="shared" si="0"/>
        <v>5</v>
      </c>
      <c r="Z2">
        <f t="shared" si="0"/>
        <v>6</v>
      </c>
      <c r="AA2">
        <f t="shared" si="0"/>
        <v>7</v>
      </c>
      <c r="AB2">
        <f t="shared" si="0"/>
        <v>8</v>
      </c>
      <c r="AC2">
        <f t="shared" si="0"/>
        <v>9</v>
      </c>
      <c r="AD2">
        <f t="shared" si="0"/>
        <v>10</v>
      </c>
      <c r="AE2">
        <f t="shared" si="0"/>
        <v>11</v>
      </c>
      <c r="AF2">
        <f t="shared" si="0"/>
        <v>12</v>
      </c>
      <c r="AG2">
        <f t="shared" si="0"/>
        <v>13</v>
      </c>
      <c r="AH2">
        <f t="shared" si="0"/>
        <v>14</v>
      </c>
      <c r="AI2">
        <f t="shared" si="0"/>
        <v>15</v>
      </c>
      <c r="AJ2">
        <f t="shared" si="0"/>
        <v>16</v>
      </c>
      <c r="AK2">
        <f t="shared" si="0"/>
        <v>17</v>
      </c>
      <c r="AL2">
        <f t="shared" si="0"/>
        <v>18</v>
      </c>
      <c r="AM2">
        <f t="shared" si="0"/>
        <v>19</v>
      </c>
      <c r="AN2">
        <f t="shared" si="0"/>
        <v>20</v>
      </c>
      <c r="AO2">
        <f t="shared" si="0"/>
        <v>21</v>
      </c>
      <c r="AP2">
        <f t="shared" si="0"/>
        <v>22</v>
      </c>
      <c r="AQ2">
        <f t="shared" si="0"/>
        <v>23</v>
      </c>
      <c r="AR2">
        <f t="shared" si="0"/>
        <v>24</v>
      </c>
      <c r="AS2">
        <f t="shared" si="0"/>
        <v>25</v>
      </c>
      <c r="AT2">
        <f t="shared" si="0"/>
        <v>26</v>
      </c>
      <c r="AU2">
        <f t="shared" si="0"/>
        <v>27</v>
      </c>
      <c r="AV2">
        <f t="shared" si="0"/>
        <v>28</v>
      </c>
    </row>
    <row r="3" ht="12.75">
      <c r="J3" s="36"/>
    </row>
    <row r="4" spans="1:47" ht="18.75" thickBot="1">
      <c r="A4" s="2" t="s">
        <v>1</v>
      </c>
      <c r="O4" t="str">
        <f>C24</f>
        <v>中学（札幌陸協）</v>
      </c>
      <c r="P4">
        <f>D24</f>
        <v>0</v>
      </c>
      <c r="Q4" t="str">
        <f>E24</f>
        <v>中学（他陸協）</v>
      </c>
      <c r="R4">
        <f>F24</f>
        <v>0</v>
      </c>
      <c r="S4" t="str">
        <f>G24</f>
        <v>計</v>
      </c>
      <c r="V4" t="s">
        <v>2</v>
      </c>
      <c r="W4" t="s">
        <v>3</v>
      </c>
      <c r="X4" t="s">
        <v>4</v>
      </c>
      <c r="Y4" t="s">
        <v>5</v>
      </c>
      <c r="Z4" t="s">
        <v>6</v>
      </c>
      <c r="AA4" t="s">
        <v>7</v>
      </c>
      <c r="AB4" t="s">
        <v>8</v>
      </c>
      <c r="AC4" t="s">
        <v>9</v>
      </c>
      <c r="AD4" t="s">
        <v>10</v>
      </c>
      <c r="AE4" t="s">
        <v>11</v>
      </c>
      <c r="AF4" t="s">
        <v>12</v>
      </c>
      <c r="AG4" t="s">
        <v>13</v>
      </c>
      <c r="AH4" t="s">
        <v>14</v>
      </c>
      <c r="AI4" t="s">
        <v>15</v>
      </c>
      <c r="AJ4" t="s">
        <v>16</v>
      </c>
      <c r="AK4" t="s">
        <v>17</v>
      </c>
      <c r="AL4" t="s">
        <v>18</v>
      </c>
      <c r="AM4" t="s">
        <v>19</v>
      </c>
      <c r="AN4" t="s">
        <v>20</v>
      </c>
      <c r="AO4" t="s">
        <v>21</v>
      </c>
      <c r="AP4" t="s">
        <v>22</v>
      </c>
      <c r="AQ4" t="s">
        <v>23</v>
      </c>
      <c r="AR4" t="s">
        <v>24</v>
      </c>
      <c r="AS4" t="s">
        <v>25</v>
      </c>
      <c r="AT4" t="s">
        <v>26</v>
      </c>
      <c r="AU4" t="s">
        <v>27</v>
      </c>
    </row>
    <row r="5" spans="1:52" ht="18.75">
      <c r="A5" s="98" t="s">
        <v>28</v>
      </c>
      <c r="B5" s="77"/>
      <c r="C5" s="99"/>
      <c r="D5" s="110" t="s">
        <v>104</v>
      </c>
      <c r="E5" s="111"/>
      <c r="F5" s="112"/>
      <c r="G5" s="3"/>
      <c r="H5" s="3"/>
      <c r="I5" s="3"/>
      <c r="J5" s="3"/>
      <c r="M5" t="s">
        <v>29</v>
      </c>
      <c r="N5" t="str">
        <f aca="true" t="shared" si="1" ref="N5:N10">B25</f>
        <v>１種目</v>
      </c>
      <c r="T5" s="4"/>
      <c r="U5" s="5" t="str">
        <f>M5</f>
        <v>札幌記録会第１戦</v>
      </c>
      <c r="AV5" s="4" t="s">
        <v>30</v>
      </c>
      <c r="AZ5" t="s">
        <v>31</v>
      </c>
    </row>
    <row r="6" spans="1:52" ht="22.5" customHeight="1" thickBot="1">
      <c r="A6" s="85" t="s">
        <v>32</v>
      </c>
      <c r="B6" s="86"/>
      <c r="C6" s="87"/>
      <c r="D6" s="117" t="s">
        <v>102</v>
      </c>
      <c r="E6" s="118"/>
      <c r="F6" s="119"/>
      <c r="G6" s="3"/>
      <c r="H6" s="3"/>
      <c r="I6" s="3"/>
      <c r="J6" s="3"/>
      <c r="M6" t="str">
        <f>M5</f>
        <v>札幌記録会第１戦</v>
      </c>
      <c r="N6" t="str">
        <f t="shared" si="1"/>
        <v>２種目</v>
      </c>
      <c r="U6" t="str">
        <f>M11</f>
        <v>札幌記録会第２線</v>
      </c>
      <c r="AV6" t="str">
        <f aca="true" t="shared" si="2" ref="AV6:AV14">AV5</f>
        <v>kirokukai_sapporo@yahoo.co.jp</v>
      </c>
      <c r="AZ6" s="6" t="s">
        <v>33</v>
      </c>
    </row>
    <row r="7" spans="13:52" ht="12.75" thickBot="1">
      <c r="M7" t="str">
        <f aca="true" t="shared" si="3" ref="M7:M67">M6</f>
        <v>札幌記録会第１戦</v>
      </c>
      <c r="N7" t="str">
        <f t="shared" si="1"/>
        <v>３種目</v>
      </c>
      <c r="U7" t="str">
        <f>M23</f>
        <v>札幌記録会第３戦</v>
      </c>
      <c r="AV7" t="str">
        <f t="shared" si="2"/>
        <v>kirokukai_sapporo@yahoo.co.jp</v>
      </c>
      <c r="AZ7" s="6" t="s">
        <v>34</v>
      </c>
    </row>
    <row r="8" spans="1:52" ht="18" customHeight="1">
      <c r="A8" s="98" t="s">
        <v>35</v>
      </c>
      <c r="B8" s="77"/>
      <c r="C8" s="99"/>
      <c r="D8" s="100" t="s">
        <v>114</v>
      </c>
      <c r="E8" s="101"/>
      <c r="F8" s="120"/>
      <c r="G8" s="120"/>
      <c r="H8" s="120"/>
      <c r="I8" s="120"/>
      <c r="J8" s="121"/>
      <c r="M8" t="str">
        <f t="shared" si="3"/>
        <v>札幌記録会第１戦</v>
      </c>
      <c r="N8" t="str">
        <f t="shared" si="1"/>
        <v>４種目</v>
      </c>
      <c r="U8" t="str">
        <f>M29</f>
        <v>札幌記録会第４戦</v>
      </c>
      <c r="AV8" t="str">
        <f t="shared" si="2"/>
        <v>kirokukai_sapporo@yahoo.co.jp</v>
      </c>
      <c r="AZ8" s="6" t="s">
        <v>36</v>
      </c>
    </row>
    <row r="9" spans="1:52" ht="18" customHeight="1">
      <c r="A9" s="102" t="s">
        <v>37</v>
      </c>
      <c r="B9" s="103"/>
      <c r="C9" s="104"/>
      <c r="D9" s="95"/>
      <c r="E9" s="96"/>
      <c r="F9" s="96"/>
      <c r="G9" s="96"/>
      <c r="H9" s="96"/>
      <c r="I9" s="96"/>
      <c r="J9" s="97"/>
      <c r="M9" t="str">
        <f t="shared" si="3"/>
        <v>札幌記録会第１戦</v>
      </c>
      <c r="N9" t="str">
        <f t="shared" si="1"/>
        <v>リレー</v>
      </c>
      <c r="U9" t="str">
        <f>M35</f>
        <v>札幌記録会第5戦</v>
      </c>
      <c r="AV9" t="str">
        <f t="shared" si="2"/>
        <v>kirokukai_sapporo@yahoo.co.jp</v>
      </c>
      <c r="AZ9" s="7" t="s">
        <v>38</v>
      </c>
    </row>
    <row r="10" spans="1:52" ht="18" customHeight="1">
      <c r="A10" s="102" t="s">
        <v>39</v>
      </c>
      <c r="B10" s="103"/>
      <c r="C10" s="104"/>
      <c r="D10" s="95"/>
      <c r="E10" s="96"/>
      <c r="F10" s="96"/>
      <c r="G10" s="96"/>
      <c r="H10" s="96"/>
      <c r="I10" s="96"/>
      <c r="J10" s="97"/>
      <c r="M10" t="str">
        <f t="shared" si="3"/>
        <v>札幌記録会第１戦</v>
      </c>
      <c r="N10" t="str">
        <f t="shared" si="1"/>
        <v>ﾅﾝﾊﾞｰｶｰﾄﾞ</v>
      </c>
      <c r="U10" t="str">
        <f>M41</f>
        <v>札幌記録会第6戦</v>
      </c>
      <c r="AV10" t="str">
        <f t="shared" si="2"/>
        <v>kirokukai_sapporo@yahoo.co.jp</v>
      </c>
      <c r="AZ10" s="7" t="s">
        <v>40</v>
      </c>
    </row>
    <row r="11" spans="1:52" ht="18" customHeight="1">
      <c r="A11" s="102" t="s">
        <v>41</v>
      </c>
      <c r="B11" s="103"/>
      <c r="C11" s="104"/>
      <c r="D11" s="95"/>
      <c r="E11" s="96"/>
      <c r="F11" s="96"/>
      <c r="G11" s="96"/>
      <c r="H11" s="96"/>
      <c r="I11" s="96"/>
      <c r="J11" s="97"/>
      <c r="M11" t="s">
        <v>42</v>
      </c>
      <c r="N11" t="str">
        <f>N5</f>
        <v>１種目</v>
      </c>
      <c r="U11" t="e">
        <f>#REF!</f>
        <v>#REF!</v>
      </c>
      <c r="AV11" t="str">
        <f t="shared" si="2"/>
        <v>kirokukai_sapporo@yahoo.co.jp</v>
      </c>
      <c r="AZ11" s="6" t="s">
        <v>43</v>
      </c>
    </row>
    <row r="12" spans="1:52" ht="18" customHeight="1">
      <c r="A12" s="102" t="s">
        <v>44</v>
      </c>
      <c r="B12" s="103"/>
      <c r="C12" s="104"/>
      <c r="D12" s="95"/>
      <c r="E12" s="96"/>
      <c r="F12" s="96"/>
      <c r="G12" s="8" t="s">
        <v>45</v>
      </c>
      <c r="H12" s="95"/>
      <c r="I12" s="96"/>
      <c r="J12" s="97"/>
      <c r="M12" t="str">
        <f t="shared" si="3"/>
        <v>札幌記録会第２線</v>
      </c>
      <c r="N12" t="str">
        <f>N6</f>
        <v>２種目</v>
      </c>
      <c r="U12" t="str">
        <f>M49</f>
        <v>高体連支部春季大会</v>
      </c>
      <c r="AV12" s="4" t="str">
        <f t="shared" si="2"/>
        <v>kirokukai_sapporo@yahoo.co.jp</v>
      </c>
      <c r="AZ12" s="6" t="s">
        <v>46</v>
      </c>
    </row>
    <row r="13" spans="1:52" ht="18" customHeight="1">
      <c r="A13" s="102" t="s">
        <v>47</v>
      </c>
      <c r="B13" s="103"/>
      <c r="C13" s="104"/>
      <c r="D13" s="95"/>
      <c r="E13" s="96"/>
      <c r="F13" s="96"/>
      <c r="G13" s="9" t="s">
        <v>48</v>
      </c>
      <c r="H13" s="95"/>
      <c r="I13" s="96"/>
      <c r="J13" s="97"/>
      <c r="M13" t="str">
        <f t="shared" si="3"/>
        <v>札幌記録会第２線</v>
      </c>
      <c r="N13" t="str">
        <f>N7</f>
        <v>３種目</v>
      </c>
      <c r="U13" t="str">
        <f>M56</f>
        <v>高体連支部大会</v>
      </c>
      <c r="AV13" t="str">
        <f t="shared" si="2"/>
        <v>kirokukai_sapporo@yahoo.co.jp</v>
      </c>
      <c r="AZ13" s="7" t="s">
        <v>49</v>
      </c>
    </row>
    <row r="14" spans="1:52" ht="18" customHeight="1" thickBot="1">
      <c r="A14" s="85" t="s">
        <v>50</v>
      </c>
      <c r="B14" s="86"/>
      <c r="C14" s="87"/>
      <c r="D14" s="88"/>
      <c r="E14" s="89"/>
      <c r="F14" s="89"/>
      <c r="G14" s="89"/>
      <c r="H14" s="89"/>
      <c r="I14" s="89"/>
      <c r="J14" s="90"/>
      <c r="M14" t="str">
        <f t="shared" si="3"/>
        <v>札幌記録会第２線</v>
      </c>
      <c r="N14" t="str">
        <f>N8</f>
        <v>４種目</v>
      </c>
      <c r="U14" t="e">
        <f>#REF!</f>
        <v>#REF!</v>
      </c>
      <c r="AV14" t="str">
        <f t="shared" si="2"/>
        <v>kirokukai_sapporo@yahoo.co.jp</v>
      </c>
      <c r="AZ14" s="7" t="s">
        <v>51</v>
      </c>
    </row>
    <row r="15" spans="13:52" ht="14.25">
      <c r="M15" t="str">
        <f t="shared" si="3"/>
        <v>札幌記録会第２線</v>
      </c>
      <c r="N15" t="str">
        <f>N9</f>
        <v>リレー</v>
      </c>
      <c r="U15" t="str">
        <f>M62</f>
        <v>中体連春季大会</v>
      </c>
      <c r="AV15" s="4" t="s">
        <v>52</v>
      </c>
      <c r="AZ15" s="7" t="s">
        <v>53</v>
      </c>
    </row>
    <row r="16" spans="1:52" ht="18.75">
      <c r="A16" s="35" t="s">
        <v>115</v>
      </c>
      <c r="AV16" s="4"/>
      <c r="AZ16" s="7"/>
    </row>
    <row r="17" spans="2:52" ht="45" customHeight="1" thickBot="1">
      <c r="B17" s="122" t="s">
        <v>105</v>
      </c>
      <c r="C17" s="122"/>
      <c r="D17" s="122"/>
      <c r="E17" s="122"/>
      <c r="F17" s="122"/>
      <c r="G17" s="122"/>
      <c r="H17" s="122"/>
      <c r="I17" s="122"/>
      <c r="J17" s="122"/>
      <c r="AV17" s="4"/>
      <c r="AZ17" s="7"/>
    </row>
    <row r="18" spans="2:52" ht="14.25" thickBot="1">
      <c r="B18" s="123" t="s">
        <v>111</v>
      </c>
      <c r="C18" s="124"/>
      <c r="D18" s="125" t="s">
        <v>112</v>
      </c>
      <c r="E18" s="124"/>
      <c r="F18" s="125" t="s">
        <v>113</v>
      </c>
      <c r="G18" s="126"/>
      <c r="H18" s="126"/>
      <c r="I18" s="126"/>
      <c r="J18" s="127"/>
      <c r="AV18" s="4"/>
      <c r="AZ18" s="7"/>
    </row>
    <row r="19" spans="1:52" ht="14.25" thickTop="1">
      <c r="A19">
        <v>1</v>
      </c>
      <c r="B19" s="69"/>
      <c r="C19" s="70"/>
      <c r="D19" s="71" t="s">
        <v>106</v>
      </c>
      <c r="E19" s="72"/>
      <c r="F19" s="73"/>
      <c r="G19" s="74"/>
      <c r="H19" s="74"/>
      <c r="I19" s="74"/>
      <c r="J19" s="75"/>
      <c r="AV19" s="4"/>
      <c r="AZ19" s="7"/>
    </row>
    <row r="20" spans="1:52" ht="14.25">
      <c r="A20">
        <v>2</v>
      </c>
      <c r="B20" s="69"/>
      <c r="C20" s="70"/>
      <c r="D20" s="71" t="s">
        <v>106</v>
      </c>
      <c r="E20" s="72"/>
      <c r="F20" s="73"/>
      <c r="G20" s="74"/>
      <c r="H20" s="74"/>
      <c r="I20" s="74"/>
      <c r="J20" s="75"/>
      <c r="AV20" s="4"/>
      <c r="AZ20" s="7"/>
    </row>
    <row r="21" spans="1:52" ht="14.25" thickBot="1">
      <c r="A21">
        <v>3</v>
      </c>
      <c r="B21" s="113"/>
      <c r="C21" s="114"/>
      <c r="D21" s="115" t="s">
        <v>106</v>
      </c>
      <c r="E21" s="116"/>
      <c r="F21" s="60"/>
      <c r="G21" s="61"/>
      <c r="H21" s="61"/>
      <c r="I21" s="61"/>
      <c r="J21" s="62"/>
      <c r="AV21" s="4"/>
      <c r="AZ21" s="7"/>
    </row>
    <row r="22" spans="48:52" ht="14.25">
      <c r="AV22" s="4"/>
      <c r="AZ22" s="7"/>
    </row>
    <row r="23" spans="1:52" ht="18.75" thickBot="1">
      <c r="A23" s="2" t="s">
        <v>116</v>
      </c>
      <c r="M23" t="s">
        <v>54</v>
      </c>
      <c r="N23" t="str">
        <f>N11</f>
        <v>１種目</v>
      </c>
      <c r="U23" t="str">
        <f>M74</f>
        <v>中体連大会</v>
      </c>
      <c r="AV23" t="e">
        <f>#REF!</f>
        <v>#REF!</v>
      </c>
      <c r="AZ23" s="7" t="s">
        <v>55</v>
      </c>
    </row>
    <row r="24" spans="1:52" ht="15" customHeight="1" thickBot="1">
      <c r="A24" s="10"/>
      <c r="B24" s="11"/>
      <c r="C24" s="128" t="s">
        <v>108</v>
      </c>
      <c r="D24" s="129"/>
      <c r="E24" s="128" t="s">
        <v>109</v>
      </c>
      <c r="F24" s="129"/>
      <c r="G24" s="22" t="s">
        <v>56</v>
      </c>
      <c r="H24" s="22" t="s">
        <v>57</v>
      </c>
      <c r="I24" s="128" t="s">
        <v>58</v>
      </c>
      <c r="J24" s="127"/>
      <c r="M24" t="str">
        <f t="shared" si="3"/>
        <v>札幌記録会第３戦</v>
      </c>
      <c r="N24" t="str">
        <f>N12</f>
        <v>２種目</v>
      </c>
      <c r="U24" t="str">
        <f>M80</f>
        <v>中体連新人戦</v>
      </c>
      <c r="AV24" t="e">
        <f>AV23</f>
        <v>#REF!</v>
      </c>
      <c r="AZ24" s="7" t="s">
        <v>59</v>
      </c>
    </row>
    <row r="25" spans="1:52" ht="14.25" thickTop="1">
      <c r="A25" s="91" t="s">
        <v>60</v>
      </c>
      <c r="B25" s="20" t="s">
        <v>61</v>
      </c>
      <c r="C25" s="130">
        <v>1100</v>
      </c>
      <c r="D25" s="131"/>
      <c r="E25" s="130">
        <v>1300</v>
      </c>
      <c r="F25" s="131"/>
      <c r="G25" s="48"/>
      <c r="H25" s="20"/>
      <c r="I25" s="150"/>
      <c r="J25" s="151"/>
      <c r="M25" t="str">
        <f t="shared" si="3"/>
        <v>札幌記録会第３戦</v>
      </c>
      <c r="N25" t="str">
        <f>N13</f>
        <v>３種目</v>
      </c>
      <c r="U25" t="str">
        <f>M86</f>
        <v>小学陸上競技記録会</v>
      </c>
      <c r="AV25" s="4" t="s">
        <v>62</v>
      </c>
      <c r="AZ25" s="7" t="s">
        <v>63</v>
      </c>
    </row>
    <row r="26" spans="1:52" ht="14.25">
      <c r="A26" s="91"/>
      <c r="B26" s="20" t="s">
        <v>64</v>
      </c>
      <c r="C26" s="132">
        <v>1600</v>
      </c>
      <c r="D26" s="133"/>
      <c r="E26" s="132">
        <v>1800</v>
      </c>
      <c r="F26" s="133"/>
      <c r="G26" s="18"/>
      <c r="H26" s="20"/>
      <c r="I26" s="152"/>
      <c r="J26" s="153"/>
      <c r="M26" t="str">
        <f t="shared" si="3"/>
        <v>札幌記録会第３戦</v>
      </c>
      <c r="N26" t="str">
        <f>N14</f>
        <v>４種目</v>
      </c>
      <c r="U26" t="str">
        <f>M92</f>
        <v>リレーカーニバル</v>
      </c>
      <c r="AZ26" s="7"/>
    </row>
    <row r="27" spans="1:52" ht="15.75" customHeight="1" hidden="1">
      <c r="A27" s="91"/>
      <c r="B27" s="20" t="s">
        <v>65</v>
      </c>
      <c r="C27" s="42"/>
      <c r="D27" s="43"/>
      <c r="E27" s="42"/>
      <c r="F27" s="42"/>
      <c r="G27" s="20"/>
      <c r="H27" s="20"/>
      <c r="I27" s="20"/>
      <c r="J27" s="23"/>
      <c r="M27" t="str">
        <f t="shared" si="3"/>
        <v>札幌記録会第３戦</v>
      </c>
      <c r="N27" t="str">
        <f>N15</f>
        <v>リレー</v>
      </c>
      <c r="U27" t="str">
        <f>M98</f>
        <v>川崎記念陸協大会</v>
      </c>
      <c r="AZ27" s="7"/>
    </row>
    <row r="28" spans="1:52" ht="15.75" customHeight="1" hidden="1">
      <c r="A28" s="91"/>
      <c r="B28" s="20" t="s">
        <v>66</v>
      </c>
      <c r="C28" s="42"/>
      <c r="D28" s="43"/>
      <c r="E28" s="42"/>
      <c r="F28" s="42"/>
      <c r="G28" s="20"/>
      <c r="H28" s="20"/>
      <c r="I28" s="20"/>
      <c r="J28" s="23"/>
      <c r="M28" t="str">
        <f t="shared" si="3"/>
        <v>札幌記録会第３戦</v>
      </c>
      <c r="N28" t="e">
        <f>#REF!</f>
        <v>#REF!</v>
      </c>
      <c r="U28" t="str">
        <f>M104</f>
        <v>札幌選手権</v>
      </c>
      <c r="AZ28" s="7"/>
    </row>
    <row r="29" spans="1:21" ht="12.75">
      <c r="A29" s="91"/>
      <c r="B29" s="20" t="s">
        <v>67</v>
      </c>
      <c r="C29" s="134">
        <v>1300</v>
      </c>
      <c r="D29" s="135"/>
      <c r="E29" s="134">
        <v>1500</v>
      </c>
      <c r="F29" s="135"/>
      <c r="G29" s="18"/>
      <c r="H29" s="20"/>
      <c r="I29" s="152"/>
      <c r="J29" s="153"/>
      <c r="M29" t="s">
        <v>68</v>
      </c>
      <c r="N29" t="str">
        <f aca="true" t="shared" si="4" ref="N29:N43">N23</f>
        <v>１種目</v>
      </c>
      <c r="U29" t="str">
        <f>M110</f>
        <v>室内記録会</v>
      </c>
    </row>
    <row r="30" spans="1:14" ht="12.75" hidden="1">
      <c r="A30" s="92"/>
      <c r="B30" s="24" t="s">
        <v>69</v>
      </c>
      <c r="C30" s="24">
        <v>300</v>
      </c>
      <c r="D30" s="24">
        <v>300</v>
      </c>
      <c r="E30" s="24"/>
      <c r="F30" s="24"/>
      <c r="G30" s="24"/>
      <c r="H30" s="24"/>
      <c r="I30" s="24"/>
      <c r="J30" s="25"/>
      <c r="M30" t="str">
        <f t="shared" si="3"/>
        <v>札幌記録会第４戦</v>
      </c>
      <c r="N30" t="str">
        <f t="shared" si="4"/>
        <v>２種目</v>
      </c>
    </row>
    <row r="31" spans="1:14" ht="12.75">
      <c r="A31" s="93" t="s">
        <v>70</v>
      </c>
      <c r="B31" s="17" t="s">
        <v>61</v>
      </c>
      <c r="C31" s="136"/>
      <c r="D31" s="137"/>
      <c r="E31" s="136"/>
      <c r="F31" s="137"/>
      <c r="G31" s="44">
        <f>(C25*C31)+(E25*E31)</f>
        <v>0</v>
      </c>
      <c r="H31" s="140">
        <f>G31+G32+G35</f>
        <v>0</v>
      </c>
      <c r="I31" s="144">
        <f>H31+H37</f>
        <v>0</v>
      </c>
      <c r="J31" s="145"/>
      <c r="M31" t="str">
        <f t="shared" si="3"/>
        <v>札幌記録会第４戦</v>
      </c>
      <c r="N31" t="str">
        <f t="shared" si="4"/>
        <v>３種目</v>
      </c>
    </row>
    <row r="32" spans="1:14" ht="12.75">
      <c r="A32" s="91"/>
      <c r="B32" s="18" t="s">
        <v>64</v>
      </c>
      <c r="C32" s="138"/>
      <c r="D32" s="139"/>
      <c r="E32" s="138"/>
      <c r="F32" s="139"/>
      <c r="G32" s="45">
        <f>(C26*C32)+(E26*E32)</f>
        <v>0</v>
      </c>
      <c r="H32" s="141"/>
      <c r="I32" s="146"/>
      <c r="J32" s="147"/>
      <c r="M32" t="str">
        <f t="shared" si="3"/>
        <v>札幌記録会第４戦</v>
      </c>
      <c r="N32" t="str">
        <f t="shared" si="4"/>
        <v>４種目</v>
      </c>
    </row>
    <row r="33" spans="1:21" ht="15.75" customHeight="1" hidden="1">
      <c r="A33" s="91"/>
      <c r="B33" s="18" t="s">
        <v>65</v>
      </c>
      <c r="C33" s="38"/>
      <c r="D33" s="38"/>
      <c r="E33" s="38"/>
      <c r="F33" s="38"/>
      <c r="G33" s="45" t="e">
        <f>B33*B27+C33*C27+D33*D27+E33*E27+F33*F27</f>
        <v>#VALUE!</v>
      </c>
      <c r="H33" s="141"/>
      <c r="I33" s="146"/>
      <c r="J33" s="147"/>
      <c r="M33" t="str">
        <f t="shared" si="3"/>
        <v>札幌記録会第４戦</v>
      </c>
      <c r="N33" t="str">
        <f t="shared" si="4"/>
        <v>リレー</v>
      </c>
      <c r="U33" t="s">
        <v>71</v>
      </c>
    </row>
    <row r="34" spans="1:21" ht="15.75" customHeight="1" hidden="1">
      <c r="A34" s="91"/>
      <c r="B34" s="18" t="s">
        <v>66</v>
      </c>
      <c r="C34" s="38"/>
      <c r="D34" s="38"/>
      <c r="E34" s="38"/>
      <c r="F34" s="38"/>
      <c r="G34" s="45" t="e">
        <f>B34*B28+C34*C28+D34*D28+E34*E28+F34*F28</f>
        <v>#VALUE!</v>
      </c>
      <c r="H34" s="141"/>
      <c r="I34" s="146"/>
      <c r="J34" s="147"/>
      <c r="M34" t="str">
        <f t="shared" si="3"/>
        <v>札幌記録会第４戦</v>
      </c>
      <c r="N34" t="e">
        <f t="shared" si="4"/>
        <v>#REF!</v>
      </c>
      <c r="U34" t="s">
        <v>72</v>
      </c>
    </row>
    <row r="35" spans="1:21" ht="12.75">
      <c r="A35" s="91"/>
      <c r="B35" s="18" t="s">
        <v>67</v>
      </c>
      <c r="C35" s="138"/>
      <c r="D35" s="139"/>
      <c r="E35" s="138"/>
      <c r="F35" s="139"/>
      <c r="G35" s="45">
        <f>(C29*C35)+(E29*E35)</f>
        <v>0</v>
      </c>
      <c r="H35" s="141"/>
      <c r="I35" s="146"/>
      <c r="J35" s="147"/>
      <c r="M35" t="s">
        <v>73</v>
      </c>
      <c r="N35" t="str">
        <f t="shared" si="4"/>
        <v>１種目</v>
      </c>
      <c r="U35" t="s">
        <v>74</v>
      </c>
    </row>
    <row r="36" spans="1:14" ht="15.75" customHeight="1" hidden="1">
      <c r="A36" s="92"/>
      <c r="B36" s="19" t="s">
        <v>69</v>
      </c>
      <c r="C36" s="39"/>
      <c r="D36" s="39"/>
      <c r="E36" s="39"/>
      <c r="F36" s="39"/>
      <c r="G36" s="46" t="e">
        <f>B36*B30+C36*C30+D36*D30+E36*E30+F36*F30</f>
        <v>#VALUE!</v>
      </c>
      <c r="H36" s="142"/>
      <c r="I36" s="146"/>
      <c r="J36" s="147"/>
      <c r="M36" t="str">
        <f t="shared" si="3"/>
        <v>札幌記録会第5戦</v>
      </c>
      <c r="N36" t="str">
        <f t="shared" si="4"/>
        <v>２種目</v>
      </c>
    </row>
    <row r="37" spans="1:14" ht="12.75">
      <c r="A37" s="93" t="s">
        <v>75</v>
      </c>
      <c r="B37" s="17" t="s">
        <v>61</v>
      </c>
      <c r="C37" s="136"/>
      <c r="D37" s="137"/>
      <c r="E37" s="136"/>
      <c r="F37" s="137"/>
      <c r="G37" s="44">
        <f>(C25*C37)+(E25*E37)</f>
        <v>0</v>
      </c>
      <c r="H37" s="140">
        <f>G37+G38+G41</f>
        <v>0</v>
      </c>
      <c r="I37" s="146"/>
      <c r="J37" s="147"/>
      <c r="M37" t="str">
        <f t="shared" si="3"/>
        <v>札幌記録会第5戦</v>
      </c>
      <c r="N37" t="str">
        <f t="shared" si="4"/>
        <v>３種目</v>
      </c>
    </row>
    <row r="38" spans="1:14" ht="12.75">
      <c r="A38" s="91"/>
      <c r="B38" s="18" t="s">
        <v>64</v>
      </c>
      <c r="C38" s="138"/>
      <c r="D38" s="139"/>
      <c r="E38" s="138"/>
      <c r="F38" s="139"/>
      <c r="G38" s="45">
        <f>(C26*C38)+(E26*E38)</f>
        <v>0</v>
      </c>
      <c r="H38" s="141"/>
      <c r="I38" s="146"/>
      <c r="J38" s="147"/>
      <c r="M38" t="str">
        <f t="shared" si="3"/>
        <v>札幌記録会第5戦</v>
      </c>
      <c r="N38" t="str">
        <f t="shared" si="4"/>
        <v>４種目</v>
      </c>
    </row>
    <row r="39" spans="1:14" ht="15.75" customHeight="1" hidden="1">
      <c r="A39" s="91"/>
      <c r="B39" s="18" t="s">
        <v>65</v>
      </c>
      <c r="C39" s="38"/>
      <c r="D39" s="38"/>
      <c r="E39" s="38"/>
      <c r="F39" s="38"/>
      <c r="G39" s="45" t="e">
        <f>B39*B27+C39*C27+D39*D27+E39*E27+F39*F27</f>
        <v>#VALUE!</v>
      </c>
      <c r="H39" s="141"/>
      <c r="I39" s="146"/>
      <c r="J39" s="147"/>
      <c r="M39" t="str">
        <f t="shared" si="3"/>
        <v>札幌記録会第5戦</v>
      </c>
      <c r="N39" t="str">
        <f t="shared" si="4"/>
        <v>リレー</v>
      </c>
    </row>
    <row r="40" spans="1:14" ht="15.75" customHeight="1" hidden="1">
      <c r="A40" s="91"/>
      <c r="B40" s="18" t="s">
        <v>66</v>
      </c>
      <c r="C40" s="38"/>
      <c r="D40" s="38"/>
      <c r="E40" s="38"/>
      <c r="F40" s="38"/>
      <c r="G40" s="45" t="e">
        <f>B40*B28+C40*C28+D40*D28+E40*E28+F40*F28</f>
        <v>#VALUE!</v>
      </c>
      <c r="H40" s="141"/>
      <c r="I40" s="146"/>
      <c r="J40" s="147"/>
      <c r="M40" t="str">
        <f t="shared" si="3"/>
        <v>札幌記録会第5戦</v>
      </c>
      <c r="N40" t="e">
        <f t="shared" si="4"/>
        <v>#REF!</v>
      </c>
    </row>
    <row r="41" spans="1:14" ht="12.75" thickBot="1">
      <c r="A41" s="91"/>
      <c r="B41" s="18" t="s">
        <v>67</v>
      </c>
      <c r="C41" s="138"/>
      <c r="D41" s="139"/>
      <c r="E41" s="138"/>
      <c r="F41" s="139"/>
      <c r="G41" s="45">
        <f>(C29*C41)+(E29*E41)</f>
        <v>0</v>
      </c>
      <c r="H41" s="141"/>
      <c r="I41" s="146"/>
      <c r="J41" s="147"/>
      <c r="M41" t="s">
        <v>76</v>
      </c>
      <c r="N41" t="str">
        <f t="shared" si="4"/>
        <v>１種目</v>
      </c>
    </row>
    <row r="42" spans="1:14" ht="15.75" customHeight="1" hidden="1" thickBot="1">
      <c r="A42" s="94"/>
      <c r="B42" s="13" t="s">
        <v>69</v>
      </c>
      <c r="C42" s="21"/>
      <c r="D42" s="21"/>
      <c r="E42" s="21"/>
      <c r="F42" s="21"/>
      <c r="G42" s="47" t="e">
        <f>B42*B30+C42*C30+D42*D30+E42*E30+F42*F30</f>
        <v>#VALUE!</v>
      </c>
      <c r="H42" s="143"/>
      <c r="I42" s="148"/>
      <c r="J42" s="149"/>
      <c r="M42" t="str">
        <f t="shared" si="3"/>
        <v>札幌記録会第6戦</v>
      </c>
      <c r="N42" t="str">
        <f t="shared" si="4"/>
        <v>２種目</v>
      </c>
    </row>
    <row r="43" spans="1:14" ht="12.75">
      <c r="A43" s="29"/>
      <c r="B43" s="30"/>
      <c r="C43" s="31"/>
      <c r="D43" s="31"/>
      <c r="E43" s="31"/>
      <c r="F43" s="31"/>
      <c r="G43" s="31"/>
      <c r="H43" s="32"/>
      <c r="I43" s="32"/>
      <c r="J43" s="32"/>
      <c r="M43" t="str">
        <f t="shared" si="3"/>
        <v>札幌記録会第6戦</v>
      </c>
      <c r="N43" t="str">
        <f t="shared" si="4"/>
        <v>３種目</v>
      </c>
    </row>
    <row r="44" ht="18.75" thickBot="1">
      <c r="A44" s="2" t="s">
        <v>100</v>
      </c>
    </row>
    <row r="45" spans="1:14" ht="18.75" hidden="1">
      <c r="A45" s="2" t="s">
        <v>77</v>
      </c>
      <c r="M45" t="e">
        <f>#REF!</f>
        <v>#REF!</v>
      </c>
      <c r="N45" t="str">
        <f>N43</f>
        <v>３種目</v>
      </c>
    </row>
    <row r="46" spans="2:14" ht="15.75" customHeight="1" hidden="1" thickBot="1">
      <c r="B46" t="s">
        <v>78</v>
      </c>
      <c r="M46" t="e">
        <f t="shared" si="3"/>
        <v>#REF!</v>
      </c>
      <c r="N46" t="e">
        <f>#REF!</f>
        <v>#REF!</v>
      </c>
    </row>
    <row r="47" spans="2:14" ht="12.75" hidden="1">
      <c r="B47" s="82" t="s">
        <v>79</v>
      </c>
      <c r="C47" s="83"/>
      <c r="D47" s="84" t="s">
        <v>80</v>
      </c>
      <c r="E47" s="83"/>
      <c r="F47" s="14" t="s">
        <v>81</v>
      </c>
      <c r="G47" s="14" t="s">
        <v>82</v>
      </c>
      <c r="H47" s="84" t="s">
        <v>83</v>
      </c>
      <c r="I47" s="83"/>
      <c r="J47" s="15" t="s">
        <v>84</v>
      </c>
      <c r="M47" t="e">
        <f t="shared" si="3"/>
        <v>#REF!</v>
      </c>
      <c r="N47" t="e">
        <f>#REF!</f>
        <v>#REF!</v>
      </c>
    </row>
    <row r="48" spans="2:14" ht="12.75" hidden="1">
      <c r="B48" s="63"/>
      <c r="C48" s="64"/>
      <c r="D48" s="65"/>
      <c r="E48" s="64"/>
      <c r="F48" s="12"/>
      <c r="G48" s="12"/>
      <c r="H48" s="65"/>
      <c r="I48" s="64"/>
      <c r="J48" s="26"/>
      <c r="M48" t="e">
        <f t="shared" si="3"/>
        <v>#REF!</v>
      </c>
      <c r="N48" t="e">
        <f>#REF!</f>
        <v>#REF!</v>
      </c>
    </row>
    <row r="49" spans="2:14" ht="12.75" hidden="1">
      <c r="B49" s="63"/>
      <c r="C49" s="64"/>
      <c r="D49" s="65"/>
      <c r="E49" s="64"/>
      <c r="F49" s="12"/>
      <c r="G49" s="12"/>
      <c r="H49" s="65"/>
      <c r="I49" s="64"/>
      <c r="J49" s="26"/>
      <c r="M49" t="s">
        <v>87</v>
      </c>
      <c r="N49" t="e">
        <f>#REF!</f>
        <v>#REF!</v>
      </c>
    </row>
    <row r="50" spans="2:14" ht="12.75" hidden="1">
      <c r="B50" s="63"/>
      <c r="C50" s="64"/>
      <c r="D50" s="65"/>
      <c r="E50" s="64"/>
      <c r="F50" s="12"/>
      <c r="G50" s="12"/>
      <c r="H50" s="65"/>
      <c r="I50" s="64"/>
      <c r="J50" s="26"/>
      <c r="M50" t="str">
        <f t="shared" si="3"/>
        <v>高体連支部春季大会</v>
      </c>
      <c r="N50" t="e">
        <f>#REF!</f>
        <v>#REF!</v>
      </c>
    </row>
    <row r="51" spans="2:14" ht="12.75" hidden="1" thickBot="1">
      <c r="B51" s="66"/>
      <c r="C51" s="67"/>
      <c r="D51" s="68"/>
      <c r="E51" s="67"/>
      <c r="F51" s="13"/>
      <c r="G51" s="13"/>
      <c r="H51" s="68"/>
      <c r="I51" s="67"/>
      <c r="J51" s="27"/>
      <c r="M51" t="str">
        <f t="shared" si="3"/>
        <v>高体連支部春季大会</v>
      </c>
      <c r="N51" t="str">
        <f>N45</f>
        <v>３種目</v>
      </c>
    </row>
    <row r="52" spans="2:10" ht="30.75" customHeight="1" thickBot="1">
      <c r="B52" s="79">
        <f>I31</f>
        <v>0</v>
      </c>
      <c r="C52" s="80"/>
      <c r="D52" s="80"/>
      <c r="E52" s="80"/>
      <c r="F52" s="80"/>
      <c r="G52" s="80"/>
      <c r="H52" s="80"/>
      <c r="I52" s="80"/>
      <c r="J52" s="81"/>
    </row>
    <row r="53" spans="2:10" ht="12" customHeight="1">
      <c r="B53" s="28"/>
      <c r="C53" s="28"/>
      <c r="D53" s="28"/>
      <c r="E53" s="28"/>
      <c r="F53" s="28"/>
      <c r="G53" s="28"/>
      <c r="H53" s="28"/>
      <c r="I53" s="28"/>
      <c r="J53" s="28"/>
    </row>
    <row r="54" spans="1:14" ht="18.75" thickBot="1">
      <c r="A54" s="2" t="s">
        <v>101</v>
      </c>
      <c r="M54" t="str">
        <f>M51</f>
        <v>高体連支部春季大会</v>
      </c>
      <c r="N54" t="e">
        <f>N46</f>
        <v>#REF!</v>
      </c>
    </row>
    <row r="55" spans="2:14" ht="12.75">
      <c r="B55" s="16" t="s">
        <v>85</v>
      </c>
      <c r="C55" s="37" t="s">
        <v>107</v>
      </c>
      <c r="D55" s="76" t="s">
        <v>86</v>
      </c>
      <c r="E55" s="77"/>
      <c r="F55" s="77"/>
      <c r="G55" s="77"/>
      <c r="H55" s="77"/>
      <c r="I55" s="77"/>
      <c r="J55" s="78"/>
      <c r="M55" t="e">
        <f>#REF!</f>
        <v>#REF!</v>
      </c>
      <c r="N55" t="e">
        <f>N48</f>
        <v>#REF!</v>
      </c>
    </row>
    <row r="56" spans="2:14" ht="12.75">
      <c r="B56" s="33">
        <v>43239</v>
      </c>
      <c r="C56" s="40"/>
      <c r="D56" s="73"/>
      <c r="E56" s="74"/>
      <c r="F56" s="74"/>
      <c r="G56" s="74"/>
      <c r="H56" s="74"/>
      <c r="I56" s="74"/>
      <c r="J56" s="75"/>
      <c r="M56" t="s">
        <v>89</v>
      </c>
      <c r="N56" t="e">
        <f>N49</f>
        <v>#REF!</v>
      </c>
    </row>
    <row r="57" spans="2:14" ht="12.75" thickBot="1">
      <c r="B57" s="34">
        <v>43240</v>
      </c>
      <c r="C57" s="41"/>
      <c r="D57" s="60"/>
      <c r="E57" s="61"/>
      <c r="F57" s="61"/>
      <c r="G57" s="61"/>
      <c r="H57" s="61"/>
      <c r="I57" s="61"/>
      <c r="J57" s="62"/>
      <c r="M57" t="str">
        <f t="shared" si="3"/>
        <v>高体連支部大会</v>
      </c>
      <c r="N57" t="e">
        <f>N50</f>
        <v>#REF!</v>
      </c>
    </row>
    <row r="58" spans="2:10" ht="12.75">
      <c r="B58" s="49"/>
      <c r="C58" s="50"/>
      <c r="D58" s="50"/>
      <c r="E58" s="50"/>
      <c r="F58" s="50"/>
      <c r="G58" s="50"/>
      <c r="H58" s="50"/>
      <c r="I58" s="50"/>
      <c r="J58" s="50"/>
    </row>
    <row r="59" spans="1:14" ht="18.75" thickBot="1">
      <c r="A59" s="2" t="s">
        <v>88</v>
      </c>
      <c r="M59" t="e">
        <f>#REF!</f>
        <v>#REF!</v>
      </c>
      <c r="N59" t="e">
        <f>N55</f>
        <v>#REF!</v>
      </c>
    </row>
    <row r="60" spans="2:14" ht="12.75">
      <c r="B60" s="54"/>
      <c r="C60" s="55"/>
      <c r="D60" s="55"/>
      <c r="E60" s="55"/>
      <c r="F60" s="55"/>
      <c r="G60" s="55"/>
      <c r="H60" s="55"/>
      <c r="I60" s="55"/>
      <c r="J60" s="56"/>
      <c r="M60" t="e">
        <f>#REF!</f>
        <v>#REF!</v>
      </c>
      <c r="N60" t="e">
        <f>N57</f>
        <v>#REF!</v>
      </c>
    </row>
    <row r="61" spans="2:14" ht="12.75">
      <c r="B61" s="57"/>
      <c r="C61" s="58"/>
      <c r="D61" s="58"/>
      <c r="E61" s="58"/>
      <c r="F61" s="58"/>
      <c r="G61" s="58"/>
      <c r="H61" s="58"/>
      <c r="I61" s="58"/>
      <c r="J61" s="59"/>
      <c r="M61" t="e">
        <f t="shared" si="3"/>
        <v>#REF!</v>
      </c>
      <c r="N61" t="e">
        <f>#REF!</f>
        <v>#REF!</v>
      </c>
    </row>
    <row r="62" spans="2:14" ht="12.75" thickBot="1">
      <c r="B62" s="51"/>
      <c r="C62" s="52"/>
      <c r="D62" s="52"/>
      <c r="E62" s="52"/>
      <c r="F62" s="52"/>
      <c r="G62" s="52"/>
      <c r="H62" s="52"/>
      <c r="I62" s="52"/>
      <c r="J62" s="53"/>
      <c r="M62" t="s">
        <v>90</v>
      </c>
      <c r="N62" t="e">
        <f>#REF!</f>
        <v>#REF!</v>
      </c>
    </row>
    <row r="63" spans="13:14" ht="12.75">
      <c r="M63" t="str">
        <f t="shared" si="3"/>
        <v>中体連春季大会</v>
      </c>
      <c r="N63" t="e">
        <f>N60</f>
        <v>#REF!</v>
      </c>
    </row>
    <row r="64" spans="13:14" ht="12.75">
      <c r="M64" t="str">
        <f t="shared" si="3"/>
        <v>中体連春季大会</v>
      </c>
      <c r="N64" t="e">
        <f>N61</f>
        <v>#REF!</v>
      </c>
    </row>
    <row r="65" spans="13:14" ht="12.75">
      <c r="M65" t="str">
        <f t="shared" si="3"/>
        <v>中体連春季大会</v>
      </c>
      <c r="N65" t="e">
        <f>#REF!</f>
        <v>#REF!</v>
      </c>
    </row>
    <row r="66" spans="13:14" ht="12.75">
      <c r="M66" t="str">
        <f t="shared" si="3"/>
        <v>中体連春季大会</v>
      </c>
      <c r="N66" t="e">
        <f>#REF!</f>
        <v>#REF!</v>
      </c>
    </row>
    <row r="67" spans="13:14" ht="12.75">
      <c r="M67" t="str">
        <f t="shared" si="3"/>
        <v>中体連春季大会</v>
      </c>
      <c r="N67" t="e">
        <f>#REF!</f>
        <v>#REF!</v>
      </c>
    </row>
    <row r="68" spans="13:14" ht="12.75">
      <c r="M68" t="s">
        <v>91</v>
      </c>
      <c r="N68" t="e">
        <f>N62</f>
        <v>#REF!</v>
      </c>
    </row>
    <row r="69" spans="13:14" ht="12.75">
      <c r="M69" t="str">
        <f>M68</f>
        <v>中体連通信陸上大会</v>
      </c>
      <c r="N69" t="e">
        <f>N63</f>
        <v>#REF!</v>
      </c>
    </row>
    <row r="70" spans="13:14" ht="12.75">
      <c r="M70" t="str">
        <f>M69</f>
        <v>中体連通信陸上大会</v>
      </c>
      <c r="N70" t="e">
        <f>N64</f>
        <v>#REF!</v>
      </c>
    </row>
    <row r="71" spans="13:14" ht="12.75">
      <c r="M71" t="str">
        <f>M70</f>
        <v>中体連通信陸上大会</v>
      </c>
      <c r="N71" t="e">
        <f>N65</f>
        <v>#REF!</v>
      </c>
    </row>
    <row r="72" spans="13:14" ht="12.75">
      <c r="M72" t="str">
        <f>M71</f>
        <v>中体連通信陸上大会</v>
      </c>
      <c r="N72" t="e">
        <f aca="true" t="shared" si="5" ref="N72:N115">N66</f>
        <v>#REF!</v>
      </c>
    </row>
    <row r="73" spans="13:14" ht="12.75">
      <c r="M73" t="str">
        <f>M72</f>
        <v>中体連通信陸上大会</v>
      </c>
      <c r="N73" t="e">
        <f t="shared" si="5"/>
        <v>#REF!</v>
      </c>
    </row>
    <row r="74" spans="13:14" ht="12.75">
      <c r="M74" t="s">
        <v>92</v>
      </c>
      <c r="N74" t="e">
        <f t="shared" si="5"/>
        <v>#REF!</v>
      </c>
    </row>
    <row r="75" spans="13:14" ht="12.75">
      <c r="M75" t="str">
        <f>M74</f>
        <v>中体連大会</v>
      </c>
      <c r="N75" t="e">
        <f t="shared" si="5"/>
        <v>#REF!</v>
      </c>
    </row>
    <row r="76" spans="13:14" ht="12.75">
      <c r="M76" t="str">
        <f>M75</f>
        <v>中体連大会</v>
      </c>
      <c r="N76" t="e">
        <f t="shared" si="5"/>
        <v>#REF!</v>
      </c>
    </row>
    <row r="77" spans="13:14" ht="12.75">
      <c r="M77" t="str">
        <f>M76</f>
        <v>中体連大会</v>
      </c>
      <c r="N77" t="e">
        <f t="shared" si="5"/>
        <v>#REF!</v>
      </c>
    </row>
    <row r="78" spans="13:14" ht="12.75">
      <c r="M78" t="str">
        <f>M77</f>
        <v>中体連大会</v>
      </c>
      <c r="N78" t="e">
        <f t="shared" si="5"/>
        <v>#REF!</v>
      </c>
    </row>
    <row r="79" spans="13:14" ht="12.75">
      <c r="M79" t="str">
        <f>M78</f>
        <v>中体連大会</v>
      </c>
      <c r="N79" t="e">
        <f t="shared" si="5"/>
        <v>#REF!</v>
      </c>
    </row>
    <row r="80" spans="13:14" ht="12.75">
      <c r="M80" t="s">
        <v>93</v>
      </c>
      <c r="N80" t="e">
        <f t="shared" si="5"/>
        <v>#REF!</v>
      </c>
    </row>
    <row r="81" spans="13:14" ht="12.75">
      <c r="M81" t="str">
        <f>M80</f>
        <v>中体連新人戦</v>
      </c>
      <c r="N81" t="e">
        <f t="shared" si="5"/>
        <v>#REF!</v>
      </c>
    </row>
    <row r="82" spans="13:14" ht="12.75">
      <c r="M82" t="str">
        <f>M81</f>
        <v>中体連新人戦</v>
      </c>
      <c r="N82" t="e">
        <f t="shared" si="5"/>
        <v>#REF!</v>
      </c>
    </row>
    <row r="83" spans="13:14" ht="12.75">
      <c r="M83" t="str">
        <f>M82</f>
        <v>中体連新人戦</v>
      </c>
      <c r="N83" t="e">
        <f t="shared" si="5"/>
        <v>#REF!</v>
      </c>
    </row>
    <row r="84" spans="13:14" ht="12.75">
      <c r="M84" t="str">
        <f>M83</f>
        <v>中体連新人戦</v>
      </c>
      <c r="N84" t="e">
        <f t="shared" si="5"/>
        <v>#REF!</v>
      </c>
    </row>
    <row r="85" spans="13:14" ht="12.75">
      <c r="M85" t="str">
        <f>M84</f>
        <v>中体連新人戦</v>
      </c>
      <c r="N85" t="e">
        <f t="shared" si="5"/>
        <v>#REF!</v>
      </c>
    </row>
    <row r="86" spans="13:14" ht="12.75">
      <c r="M86" t="s">
        <v>94</v>
      </c>
      <c r="N86" t="e">
        <f t="shared" si="5"/>
        <v>#REF!</v>
      </c>
    </row>
    <row r="87" spans="13:14" ht="12.75">
      <c r="M87" t="str">
        <f>M86</f>
        <v>小学陸上競技記録会</v>
      </c>
      <c r="N87" t="e">
        <f t="shared" si="5"/>
        <v>#REF!</v>
      </c>
    </row>
    <row r="88" spans="13:14" ht="12.75">
      <c r="M88" t="str">
        <f>M87</f>
        <v>小学陸上競技記録会</v>
      </c>
      <c r="N88" t="e">
        <f t="shared" si="5"/>
        <v>#REF!</v>
      </c>
    </row>
    <row r="89" spans="13:14" ht="12.75">
      <c r="M89" t="str">
        <f>M88</f>
        <v>小学陸上競技記録会</v>
      </c>
      <c r="N89" t="e">
        <f t="shared" si="5"/>
        <v>#REF!</v>
      </c>
    </row>
    <row r="90" spans="13:14" ht="12.75">
      <c r="M90" t="str">
        <f>M89</f>
        <v>小学陸上競技記録会</v>
      </c>
      <c r="N90" t="e">
        <f t="shared" si="5"/>
        <v>#REF!</v>
      </c>
    </row>
    <row r="91" spans="13:14" ht="12.75">
      <c r="M91" t="str">
        <f>M90</f>
        <v>小学陸上競技記録会</v>
      </c>
      <c r="N91" t="e">
        <f t="shared" si="5"/>
        <v>#REF!</v>
      </c>
    </row>
    <row r="92" spans="13:14" ht="12.75">
      <c r="M92" t="s">
        <v>95</v>
      </c>
      <c r="N92" t="e">
        <f t="shared" si="5"/>
        <v>#REF!</v>
      </c>
    </row>
    <row r="93" spans="13:14" ht="12.75">
      <c r="M93" t="str">
        <f>M92</f>
        <v>リレーカーニバル</v>
      </c>
      <c r="N93" t="e">
        <f t="shared" si="5"/>
        <v>#REF!</v>
      </c>
    </row>
    <row r="94" spans="13:14" ht="12.75">
      <c r="M94" t="str">
        <f>M93</f>
        <v>リレーカーニバル</v>
      </c>
      <c r="N94" t="e">
        <f t="shared" si="5"/>
        <v>#REF!</v>
      </c>
    </row>
    <row r="95" spans="13:14" ht="12.75">
      <c r="M95" t="str">
        <f>M94</f>
        <v>リレーカーニバル</v>
      </c>
      <c r="N95" t="e">
        <f t="shared" si="5"/>
        <v>#REF!</v>
      </c>
    </row>
    <row r="96" spans="13:14" ht="12.75">
      <c r="M96" t="str">
        <f>M95</f>
        <v>リレーカーニバル</v>
      </c>
      <c r="N96" t="e">
        <f t="shared" si="5"/>
        <v>#REF!</v>
      </c>
    </row>
    <row r="97" spans="13:14" ht="12.75">
      <c r="M97" t="str">
        <f>M96</f>
        <v>リレーカーニバル</v>
      </c>
      <c r="N97" t="e">
        <f t="shared" si="5"/>
        <v>#REF!</v>
      </c>
    </row>
    <row r="98" spans="13:14" ht="12.75">
      <c r="M98" t="s">
        <v>96</v>
      </c>
      <c r="N98" t="e">
        <f t="shared" si="5"/>
        <v>#REF!</v>
      </c>
    </row>
    <row r="99" spans="13:14" ht="12.75">
      <c r="M99" t="str">
        <f>M98</f>
        <v>川崎記念陸協大会</v>
      </c>
      <c r="N99" t="e">
        <f t="shared" si="5"/>
        <v>#REF!</v>
      </c>
    </row>
    <row r="100" spans="13:14" ht="12.75">
      <c r="M100" t="str">
        <f>M99</f>
        <v>川崎記念陸協大会</v>
      </c>
      <c r="N100" t="e">
        <f t="shared" si="5"/>
        <v>#REF!</v>
      </c>
    </row>
    <row r="101" spans="13:14" ht="12.75">
      <c r="M101" t="str">
        <f>M100</f>
        <v>川崎記念陸協大会</v>
      </c>
      <c r="N101" t="e">
        <f t="shared" si="5"/>
        <v>#REF!</v>
      </c>
    </row>
    <row r="102" spans="13:14" ht="12.75">
      <c r="M102" t="str">
        <f>M101</f>
        <v>川崎記念陸協大会</v>
      </c>
      <c r="N102" t="e">
        <f t="shared" si="5"/>
        <v>#REF!</v>
      </c>
    </row>
    <row r="103" spans="13:14" ht="12.75">
      <c r="M103" t="str">
        <f>M102</f>
        <v>川崎記念陸協大会</v>
      </c>
      <c r="N103" t="e">
        <f t="shared" si="5"/>
        <v>#REF!</v>
      </c>
    </row>
    <row r="104" spans="13:14" ht="12.75">
      <c r="M104" t="s">
        <v>97</v>
      </c>
      <c r="N104" t="e">
        <f t="shared" si="5"/>
        <v>#REF!</v>
      </c>
    </row>
    <row r="105" spans="13:14" ht="12.75">
      <c r="M105" t="str">
        <f>M104</f>
        <v>札幌選手権</v>
      </c>
      <c r="N105" t="e">
        <f t="shared" si="5"/>
        <v>#REF!</v>
      </c>
    </row>
    <row r="106" spans="13:14" ht="12.75">
      <c r="M106" t="str">
        <f>M105</f>
        <v>札幌選手権</v>
      </c>
      <c r="N106" t="e">
        <f t="shared" si="5"/>
        <v>#REF!</v>
      </c>
    </row>
    <row r="107" spans="13:14" ht="12.75">
      <c r="M107" t="str">
        <f>M106</f>
        <v>札幌選手権</v>
      </c>
      <c r="N107" t="e">
        <f t="shared" si="5"/>
        <v>#REF!</v>
      </c>
    </row>
    <row r="108" spans="13:14" ht="12.75">
      <c r="M108" t="str">
        <f>M107</f>
        <v>札幌選手権</v>
      </c>
      <c r="N108" t="e">
        <f t="shared" si="5"/>
        <v>#REF!</v>
      </c>
    </row>
    <row r="109" spans="13:14" ht="12.75">
      <c r="M109" t="str">
        <f>M108</f>
        <v>札幌選手権</v>
      </c>
      <c r="N109" t="e">
        <f t="shared" si="5"/>
        <v>#REF!</v>
      </c>
    </row>
    <row r="110" spans="13:14" ht="12.75">
      <c r="M110" t="s">
        <v>98</v>
      </c>
      <c r="N110" t="e">
        <f t="shared" si="5"/>
        <v>#REF!</v>
      </c>
    </row>
    <row r="111" spans="13:14" ht="12.75">
      <c r="M111" t="str">
        <f>M110</f>
        <v>室内記録会</v>
      </c>
      <c r="N111" t="e">
        <f t="shared" si="5"/>
        <v>#REF!</v>
      </c>
    </row>
    <row r="112" spans="13:14" ht="12.75">
      <c r="M112" t="str">
        <f>M111</f>
        <v>室内記録会</v>
      </c>
      <c r="N112" t="e">
        <f t="shared" si="5"/>
        <v>#REF!</v>
      </c>
    </row>
    <row r="113" spans="13:14" ht="12.75">
      <c r="M113" t="str">
        <f>M112</f>
        <v>室内記録会</v>
      </c>
      <c r="N113" t="e">
        <f t="shared" si="5"/>
        <v>#REF!</v>
      </c>
    </row>
    <row r="114" spans="13:14" ht="12.75">
      <c r="M114" t="str">
        <f>M113</f>
        <v>室内記録会</v>
      </c>
      <c r="N114" t="e">
        <f t="shared" si="5"/>
        <v>#REF!</v>
      </c>
    </row>
    <row r="115" spans="13:14" ht="12.75">
      <c r="M115" t="str">
        <f>M114</f>
        <v>室内記録会</v>
      </c>
      <c r="N115" t="e">
        <f t="shared" si="5"/>
        <v>#REF!</v>
      </c>
    </row>
  </sheetData>
  <sheetProtection sheet="1" selectLockedCells="1"/>
  <mergeCells count="88">
    <mergeCell ref="H31:H36"/>
    <mergeCell ref="H37:H42"/>
    <mergeCell ref="I31:J42"/>
    <mergeCell ref="I24:J24"/>
    <mergeCell ref="I25:J25"/>
    <mergeCell ref="I26:J26"/>
    <mergeCell ref="I29:J29"/>
    <mergeCell ref="C37:D37"/>
    <mergeCell ref="C38:D38"/>
    <mergeCell ref="C41:D41"/>
    <mergeCell ref="E37:F37"/>
    <mergeCell ref="E38:F38"/>
    <mergeCell ref="E41:F41"/>
    <mergeCell ref="E26:F26"/>
    <mergeCell ref="E25:F25"/>
    <mergeCell ref="C31:D31"/>
    <mergeCell ref="C32:D32"/>
    <mergeCell ref="C35:D35"/>
    <mergeCell ref="E31:F31"/>
    <mergeCell ref="E32:F32"/>
    <mergeCell ref="E35:F35"/>
    <mergeCell ref="D12:F12"/>
    <mergeCell ref="H12:J12"/>
    <mergeCell ref="F8:J8"/>
    <mergeCell ref="B17:J17"/>
    <mergeCell ref="B18:C18"/>
    <mergeCell ref="D18:E18"/>
    <mergeCell ref="F18:J18"/>
    <mergeCell ref="A13:C13"/>
    <mergeCell ref="A1:G1"/>
    <mergeCell ref="I1:J1"/>
    <mergeCell ref="A5:C5"/>
    <mergeCell ref="D5:F5"/>
    <mergeCell ref="A6:C6"/>
    <mergeCell ref="B21:C21"/>
    <mergeCell ref="D21:E21"/>
    <mergeCell ref="F21:J21"/>
    <mergeCell ref="D6:F6"/>
    <mergeCell ref="A11:C11"/>
    <mergeCell ref="D13:F13"/>
    <mergeCell ref="H13:J13"/>
    <mergeCell ref="A8:C8"/>
    <mergeCell ref="D8:E8"/>
    <mergeCell ref="D10:J10"/>
    <mergeCell ref="A9:C9"/>
    <mergeCell ref="D9:J9"/>
    <mergeCell ref="A10:C10"/>
    <mergeCell ref="D11:J11"/>
    <mergeCell ref="A12:C12"/>
    <mergeCell ref="A14:C14"/>
    <mergeCell ref="D14:J14"/>
    <mergeCell ref="A25:A30"/>
    <mergeCell ref="A31:A36"/>
    <mergeCell ref="A37:A42"/>
    <mergeCell ref="B19:C19"/>
    <mergeCell ref="D19:E19"/>
    <mergeCell ref="F19:J19"/>
    <mergeCell ref="C24:D24"/>
    <mergeCell ref="E24:F24"/>
    <mergeCell ref="D56:J56"/>
    <mergeCell ref="B52:J52"/>
    <mergeCell ref="B47:C47"/>
    <mergeCell ref="D47:E47"/>
    <mergeCell ref="H47:I47"/>
    <mergeCell ref="B48:C48"/>
    <mergeCell ref="D48:E48"/>
    <mergeCell ref="H48:I48"/>
    <mergeCell ref="B50:C50"/>
    <mergeCell ref="D51:E51"/>
    <mergeCell ref="H51:I51"/>
    <mergeCell ref="B20:C20"/>
    <mergeCell ref="D20:E20"/>
    <mergeCell ref="F20:J20"/>
    <mergeCell ref="D55:J55"/>
    <mergeCell ref="C25:D25"/>
    <mergeCell ref="C26:D26"/>
    <mergeCell ref="C29:D29"/>
    <mergeCell ref="E29:F29"/>
    <mergeCell ref="B62:J62"/>
    <mergeCell ref="B60:J60"/>
    <mergeCell ref="B61:J61"/>
    <mergeCell ref="D57:J57"/>
    <mergeCell ref="B49:C49"/>
    <mergeCell ref="D49:E49"/>
    <mergeCell ref="H49:I49"/>
    <mergeCell ref="D50:E50"/>
    <mergeCell ref="H50:I50"/>
    <mergeCell ref="B51:C51"/>
  </mergeCells>
  <dataValidations count="1">
    <dataValidation type="list" allowBlank="1" showInputMessage="1" showErrorMessage="1" sqref="D19:E21">
      <formula1>",①一任,②記録,③情報処理,④アナウンサー,⑤競技者係,⑥用器具係,⑦風力,⑧決審・計時,⑨周回記録,⑩写真判定,⑪監察,⑫スターター,⑬出発,⑭跳躍,⑮投てき,"</formula1>
    </dataValidation>
  </dataValidations>
  <hyperlinks>
    <hyperlink ref="AV5" r:id="rId1" display="kirokukai_sapporo@yahoo.co.jp"/>
    <hyperlink ref="AV12" r:id="rId2" display="koutairen_sapporo@yahoo@co.jp"/>
    <hyperlink ref="AV15" r:id="rId3" display="tyutairen_sapporo@yahoo.co.jp"/>
    <hyperlink ref="AV25" r:id="rId4" display="syougaku_sapporo@yahoo.co.jp"/>
    <hyperlink ref="D6" r:id="rId5" display="tyutairen09@yahoo.co.jp"/>
  </hyperlinks>
  <printOptions/>
  <pageMargins left="0.9448818897637796" right="0.9448818897637796" top="0.7480314960629921" bottom="0.7480314960629921" header="0.31496062992125984" footer="0.31496062992125984"/>
  <pageSetup horizontalDpi="300" verticalDpi="3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2019-04-01T23:20:17Z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